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120" yWindow="-120" windowWidth="29040" windowHeight="14610"/>
  </bookViews>
  <sheets>
    <sheet name="参加申込書" sheetId="8" r:id="rId1"/>
    <sheet name="個人" sheetId="5" r:id="rId2"/>
    <sheet name="ふるさと" sheetId="25227" r:id="rId3"/>
    <sheet name="シンクロ" sheetId="25221" r:id="rId4"/>
    <sheet name="団体（男子）" sheetId="6" r:id="rId5"/>
    <sheet name="団体 (女子)" sheetId="25223" r:id="rId6"/>
    <sheet name="撮影許可_大会プログラム" sheetId="25228" r:id="rId7"/>
    <sheet name="登録者" sheetId="5848" r:id="rId8"/>
    <sheet name="登録者 (2)" sheetId="25225" state="hidden" r:id="rId9"/>
  </sheets>
  <definedNames>
    <definedName name="_xlnm._FilterDatabase" localSheetId="2" hidden="1">ふるさと!$C$17:$C$20</definedName>
    <definedName name="_xlnm._FilterDatabase" localSheetId="1" hidden="1">個人!$D$37:$D$40</definedName>
    <definedName name="_xlnm._FilterDatabase" localSheetId="0" hidden="1">参加申込書!$B$12:$O$12</definedName>
    <definedName name="_xlnm._FilterDatabase" localSheetId="7" hidden="1">登録者!$A$2:$L$378</definedName>
    <definedName name="_xlnm._FilterDatabase" localSheetId="8" hidden="1">'登録者 (2)'!$A$2:$L$377</definedName>
    <definedName name="_xlnm.Print_Area" localSheetId="3">シンクロ!$A$1:$K$31</definedName>
    <definedName name="_xlnm.Print_Area" localSheetId="2">ふるさと!$A$1:$AA$15</definedName>
    <definedName name="_xlnm.Print_Area" localSheetId="1">個人!$A$1:$I$34</definedName>
    <definedName name="_xlnm.Print_Area" localSheetId="6">撮影許可_大会プログラム!$A$1:$I$14</definedName>
    <definedName name="_xlnm.Print_Area" localSheetId="0">参加申込書!$A$1:$O$39</definedName>
    <definedName name="_xlnm.Print_Area" localSheetId="4">'団体（男子）'!$A$1:$F$29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9" i="25221" l="1"/>
  <c r="X9" i="25221" s="1"/>
  <c r="Y9" i="25221"/>
  <c r="Z9" i="25221" s="1"/>
  <c r="AA9" i="25221" s="1"/>
  <c r="W10" i="25221"/>
  <c r="X10" i="25221" s="1"/>
  <c r="Y10" i="25221"/>
  <c r="Z10" i="25221" s="1"/>
  <c r="AA10" i="25221" s="1"/>
  <c r="W11" i="25221"/>
  <c r="X11" i="25221" s="1"/>
  <c r="Y11" i="25221"/>
  <c r="Z11" i="25221" s="1"/>
  <c r="AA11" i="25221" s="1"/>
  <c r="W12" i="25221"/>
  <c r="X12" i="25221" s="1"/>
  <c r="Y12" i="25221"/>
  <c r="Z12" i="25221" s="1"/>
  <c r="AA12" i="25221" s="1"/>
  <c r="W13" i="25221"/>
  <c r="X13" i="25221" s="1"/>
  <c r="Y13" i="25221"/>
  <c r="Z13" i="25221" s="1"/>
  <c r="AA13" i="25221" s="1"/>
  <c r="W14" i="25221"/>
  <c r="X14" i="25221" s="1"/>
  <c r="Y14" i="25221"/>
  <c r="Z14" i="25221" s="1"/>
  <c r="AA14" i="25221" s="1"/>
  <c r="W15" i="25221"/>
  <c r="X15" i="25221" s="1"/>
  <c r="Y15" i="25221"/>
  <c r="Z15" i="25221" s="1"/>
  <c r="AA15" i="25221" s="1"/>
  <c r="W16" i="25221"/>
  <c r="X16" i="25221" s="1"/>
  <c r="Y16" i="25221"/>
  <c r="Z16" i="25221" s="1"/>
  <c r="AA16" i="25221" s="1"/>
  <c r="W17" i="25221"/>
  <c r="X17" i="25221" s="1"/>
  <c r="Y17" i="25221"/>
  <c r="Z17" i="25221" s="1"/>
  <c r="AA17" i="25221" s="1"/>
  <c r="W18" i="25221"/>
  <c r="X18" i="25221" s="1"/>
  <c r="Y18" i="25221"/>
  <c r="Z18" i="25221" s="1"/>
  <c r="AA18" i="25221" s="1"/>
  <c r="W19" i="25221"/>
  <c r="X19" i="25221" s="1"/>
  <c r="Y19" i="25221"/>
  <c r="Z19" i="25221" s="1"/>
  <c r="AA19" i="25221" s="1"/>
  <c r="W20" i="25221"/>
  <c r="X20" i="25221" s="1"/>
  <c r="Y20" i="25221"/>
  <c r="Z20" i="25221" s="1"/>
  <c r="AA20" i="25221" s="1"/>
  <c r="W21" i="25221"/>
  <c r="X21" i="25221" s="1"/>
  <c r="Y21" i="25221"/>
  <c r="Z21" i="25221" s="1"/>
  <c r="AA21" i="25221" s="1"/>
  <c r="W22" i="25221"/>
  <c r="X22" i="25221" s="1"/>
  <c r="Y22" i="25221"/>
  <c r="Z22" i="25221" s="1"/>
  <c r="AA22" i="25221" s="1"/>
  <c r="W23" i="25221"/>
  <c r="X23" i="25221" s="1"/>
  <c r="Y23" i="25221"/>
  <c r="Z23" i="25221" s="1"/>
  <c r="AA23" i="25221" s="1"/>
  <c r="W24" i="25221"/>
  <c r="X24" i="25221" s="1"/>
  <c r="Y24" i="25221"/>
  <c r="Z24" i="25221" s="1"/>
  <c r="AA24" i="25221" s="1"/>
  <c r="W25" i="25221"/>
  <c r="X25" i="25221" s="1"/>
  <c r="Y25" i="25221"/>
  <c r="Z25" i="25221" s="1"/>
  <c r="AA25" i="25221" s="1"/>
  <c r="W26" i="25221"/>
  <c r="X26" i="25221" s="1"/>
  <c r="Y26" i="25221"/>
  <c r="Z26" i="25221" s="1"/>
  <c r="AA26" i="25221" s="1"/>
  <c r="W27" i="25221"/>
  <c r="X27" i="25221" s="1"/>
  <c r="Y27" i="25221"/>
  <c r="Z27" i="25221" s="1"/>
  <c r="AA27" i="25221" s="1"/>
  <c r="W28" i="25221"/>
  <c r="X28" i="25221" s="1"/>
  <c r="Y28" i="25221"/>
  <c r="Z28" i="25221" s="1"/>
  <c r="AA28" i="25221" s="1"/>
  <c r="W29" i="25221"/>
  <c r="X29" i="25221" s="1"/>
  <c r="Y29" i="25221"/>
  <c r="Z29" i="25221" s="1"/>
  <c r="AA29" i="25221" s="1"/>
  <c r="W30" i="25221"/>
  <c r="X30" i="25221"/>
  <c r="Y30" i="25221"/>
  <c r="Z30" i="25221" s="1"/>
  <c r="AA30" i="25221" s="1"/>
  <c r="W31" i="25221"/>
  <c r="X31" i="25221" s="1"/>
  <c r="Y31" i="25221"/>
  <c r="Z31" i="25221" s="1"/>
  <c r="AA31" i="25221" s="1"/>
  <c r="W32" i="25221"/>
  <c r="X32" i="25221" s="1"/>
  <c r="Y32" i="25221"/>
  <c r="Z32" i="25221" s="1"/>
  <c r="AA32" i="25221" s="1"/>
  <c r="W33" i="25221"/>
  <c r="X33" i="25221" s="1"/>
  <c r="Y33" i="25221"/>
  <c r="Z33" i="25221" s="1"/>
  <c r="AA33" i="25221" s="1"/>
  <c r="W34" i="25221"/>
  <c r="X34" i="25221" s="1"/>
  <c r="Y34" i="25221"/>
  <c r="Z34" i="25221" s="1"/>
  <c r="AA34" i="25221" s="1"/>
  <c r="W35" i="25221"/>
  <c r="X35" i="25221" s="1"/>
  <c r="Y35" i="25221"/>
  <c r="Z35" i="25221" s="1"/>
  <c r="AA35" i="25221" s="1"/>
  <c r="W36" i="25221"/>
  <c r="X36" i="25221" s="1"/>
  <c r="Y36" i="25221"/>
  <c r="Z36" i="25221" s="1"/>
  <c r="AA36" i="25221" s="1"/>
  <c r="W37" i="25221"/>
  <c r="X37" i="25221" s="1"/>
  <c r="Y37" i="25221"/>
  <c r="Z37" i="25221" s="1"/>
  <c r="AA37" i="25221" s="1"/>
  <c r="W38" i="25221"/>
  <c r="X38" i="25221" s="1"/>
  <c r="Y38" i="25221"/>
  <c r="Z38" i="25221" s="1"/>
  <c r="AA38" i="25221" s="1"/>
  <c r="W39" i="25221"/>
  <c r="X39" i="25221" s="1"/>
  <c r="Y39" i="25221"/>
  <c r="Z39" i="25221" s="1"/>
  <c r="AA39" i="25221" s="1"/>
  <c r="W40" i="25221"/>
  <c r="X40" i="25221" s="1"/>
  <c r="Y40" i="25221"/>
  <c r="Z40" i="25221" s="1"/>
  <c r="AA40" i="25221" s="1"/>
  <c r="W41" i="25221"/>
  <c r="X41" i="25221" s="1"/>
  <c r="Y41" i="25221"/>
  <c r="Z41" i="25221" s="1"/>
  <c r="AA41" i="25221" s="1"/>
  <c r="W42" i="25221"/>
  <c r="X42" i="25221" s="1"/>
  <c r="Y42" i="25221"/>
  <c r="Z42" i="25221" s="1"/>
  <c r="AA42" i="25221" s="1"/>
  <c r="W43" i="25221"/>
  <c r="X43" i="25221" s="1"/>
  <c r="Y43" i="25221"/>
  <c r="Z43" i="25221" s="1"/>
  <c r="AA43" i="25221" s="1"/>
  <c r="W44" i="25221"/>
  <c r="X44" i="25221" s="1"/>
  <c r="Y44" i="25221"/>
  <c r="Z44" i="25221" s="1"/>
  <c r="AA44" i="25221" s="1"/>
  <c r="W45" i="25221"/>
  <c r="X45" i="25221" s="1"/>
  <c r="Y45" i="25221"/>
  <c r="Z45" i="25221" s="1"/>
  <c r="AA45" i="25221" s="1"/>
  <c r="W46" i="25221"/>
  <c r="X46" i="25221" s="1"/>
  <c r="Y46" i="25221"/>
  <c r="Z46" i="25221" s="1"/>
  <c r="AA46" i="25221" s="1"/>
  <c r="W47" i="25221"/>
  <c r="X47" i="25221" s="1"/>
  <c r="Y47" i="25221"/>
  <c r="Z47" i="25221" s="1"/>
  <c r="AA47" i="25221" s="1"/>
  <c r="W48" i="25221"/>
  <c r="X48" i="25221" s="1"/>
  <c r="Y48" i="25221"/>
  <c r="Z48" i="25221" s="1"/>
  <c r="AA48" i="25221" s="1"/>
  <c r="W49" i="25221"/>
  <c r="X49" i="25221" s="1"/>
  <c r="Y49" i="25221"/>
  <c r="Z49" i="25221" s="1"/>
  <c r="AA49" i="25221" s="1"/>
  <c r="W50" i="25221"/>
  <c r="X50" i="25221" s="1"/>
  <c r="Y50" i="25221"/>
  <c r="Z50" i="25221" s="1"/>
  <c r="AA50" i="25221" s="1"/>
  <c r="W51" i="25221"/>
  <c r="X51" i="25221" s="1"/>
  <c r="Y51" i="25221"/>
  <c r="Z51" i="25221" s="1"/>
  <c r="AA51" i="25221" s="1"/>
  <c r="W52" i="25221"/>
  <c r="X52" i="25221" s="1"/>
  <c r="Y52" i="25221"/>
  <c r="Z52" i="25221" s="1"/>
  <c r="AA52" i="25221" s="1"/>
  <c r="W53" i="25221"/>
  <c r="X53" i="25221" s="1"/>
  <c r="Y53" i="25221"/>
  <c r="Z53" i="25221" s="1"/>
  <c r="AA53" i="25221" s="1"/>
  <c r="W54" i="25221"/>
  <c r="X54" i="25221" s="1"/>
  <c r="Y54" i="25221"/>
  <c r="Z54" i="25221" s="1"/>
  <c r="AA54" i="25221" s="1"/>
  <c r="W55" i="25221"/>
  <c r="X55" i="25221" s="1"/>
  <c r="Y55" i="25221"/>
  <c r="Z55" i="25221" s="1"/>
  <c r="AA55" i="25221" s="1"/>
  <c r="W56" i="25221"/>
  <c r="X56" i="25221" s="1"/>
  <c r="Y56" i="25221"/>
  <c r="Z56" i="25221" s="1"/>
  <c r="AA56" i="25221" s="1"/>
  <c r="W57" i="25221"/>
  <c r="X57" i="25221" s="1"/>
  <c r="Y57" i="25221"/>
  <c r="Z57" i="25221" s="1"/>
  <c r="AA57" i="25221" s="1"/>
  <c r="W58" i="25221"/>
  <c r="X58" i="25221" s="1"/>
  <c r="Y58" i="25221"/>
  <c r="Z58" i="25221" s="1"/>
  <c r="AA58" i="25221" s="1"/>
  <c r="W59" i="25221"/>
  <c r="X59" i="25221" s="1"/>
  <c r="Y59" i="25221"/>
  <c r="Z59" i="25221" s="1"/>
  <c r="AA59" i="25221" s="1"/>
  <c r="W60" i="25221"/>
  <c r="X60" i="25221" s="1"/>
  <c r="Y60" i="25221"/>
  <c r="Z60" i="25221" s="1"/>
  <c r="AA60" i="25221" s="1"/>
  <c r="W61" i="25221"/>
  <c r="X61" i="25221" s="1"/>
  <c r="Y61" i="25221"/>
  <c r="Z61" i="25221" s="1"/>
  <c r="AA61" i="25221" s="1"/>
  <c r="W62" i="25221"/>
  <c r="X62" i="25221" s="1"/>
  <c r="Y62" i="25221"/>
  <c r="Z62" i="25221" s="1"/>
  <c r="AA62" i="25221" s="1"/>
  <c r="W63" i="25221"/>
  <c r="X63" i="25221" s="1"/>
  <c r="Y63" i="25221"/>
  <c r="Z63" i="25221" s="1"/>
  <c r="AA63" i="25221" s="1"/>
  <c r="W64" i="25221"/>
  <c r="X64" i="25221" s="1"/>
  <c r="Y64" i="25221"/>
  <c r="Z64" i="25221" s="1"/>
  <c r="AA64" i="25221" s="1"/>
  <c r="W65" i="25221"/>
  <c r="X65" i="25221" s="1"/>
  <c r="Y65" i="25221"/>
  <c r="Z65" i="25221" s="1"/>
  <c r="AA65" i="25221" s="1"/>
  <c r="W66" i="25221"/>
  <c r="X66" i="25221" s="1"/>
  <c r="Y66" i="25221"/>
  <c r="Z66" i="25221" s="1"/>
  <c r="AA66" i="25221" s="1"/>
  <c r="W67" i="25221"/>
  <c r="X67" i="25221" s="1"/>
  <c r="Y67" i="25221"/>
  <c r="Z67" i="25221" s="1"/>
  <c r="AA67" i="25221" s="1"/>
  <c r="W68" i="25221"/>
  <c r="X68" i="25221" s="1"/>
  <c r="Y68" i="25221"/>
  <c r="Z68" i="25221" s="1"/>
  <c r="AA68" i="25221" s="1"/>
  <c r="W69" i="25221"/>
  <c r="X69" i="25221" s="1"/>
  <c r="Y69" i="25221"/>
  <c r="Z69" i="25221" s="1"/>
  <c r="AA69" i="25221" s="1"/>
  <c r="W70" i="25221"/>
  <c r="X70" i="25221" s="1"/>
  <c r="Y70" i="25221"/>
  <c r="Z70" i="25221" s="1"/>
  <c r="AA70" i="25221" s="1"/>
  <c r="W71" i="25221"/>
  <c r="X71" i="25221" s="1"/>
  <c r="Y71" i="25221"/>
  <c r="Z71" i="25221" s="1"/>
  <c r="AA71" i="25221" s="1"/>
  <c r="W72" i="25221"/>
  <c r="X72" i="25221" s="1"/>
  <c r="Y72" i="25221"/>
  <c r="Z72" i="25221" s="1"/>
  <c r="AA72" i="25221" s="1"/>
  <c r="W73" i="25221"/>
  <c r="X73" i="25221" s="1"/>
  <c r="Y73" i="25221"/>
  <c r="Z73" i="25221" s="1"/>
  <c r="AA73" i="25221" s="1"/>
  <c r="W74" i="25221"/>
  <c r="X74" i="25221" s="1"/>
  <c r="Y74" i="25221"/>
  <c r="Z74" i="25221" s="1"/>
  <c r="AA74" i="25221" s="1"/>
  <c r="W75" i="25221"/>
  <c r="X75" i="25221" s="1"/>
  <c r="Y75" i="25221"/>
  <c r="Z75" i="25221" s="1"/>
  <c r="AA75" i="25221" s="1"/>
  <c r="W76" i="25221"/>
  <c r="X76" i="25221" s="1"/>
  <c r="Y76" i="25221"/>
  <c r="Z76" i="25221" s="1"/>
  <c r="AA76" i="25221" s="1"/>
  <c r="W77" i="25221"/>
  <c r="X77" i="25221" s="1"/>
  <c r="Y77" i="25221"/>
  <c r="Z77" i="25221" s="1"/>
  <c r="AA77" i="25221" s="1"/>
  <c r="W78" i="25221"/>
  <c r="X78" i="25221" s="1"/>
  <c r="Y78" i="25221"/>
  <c r="Z78" i="25221" s="1"/>
  <c r="AA78" i="25221" s="1"/>
  <c r="W79" i="25221"/>
  <c r="X79" i="25221" s="1"/>
  <c r="Y79" i="25221"/>
  <c r="Z79" i="25221" s="1"/>
  <c r="AA79" i="25221" s="1"/>
  <c r="W80" i="25221"/>
  <c r="X80" i="25221" s="1"/>
  <c r="Y80" i="25221"/>
  <c r="Z80" i="25221" s="1"/>
  <c r="AA80" i="25221" s="1"/>
  <c r="W81" i="25221"/>
  <c r="X81" i="25221" s="1"/>
  <c r="Y81" i="25221"/>
  <c r="Z81" i="25221" s="1"/>
  <c r="AA81" i="25221" s="1"/>
  <c r="W82" i="25221"/>
  <c r="X82" i="25221" s="1"/>
  <c r="Y82" i="25221"/>
  <c r="Z82" i="25221" s="1"/>
  <c r="AA82" i="25221" s="1"/>
  <c r="W83" i="25221"/>
  <c r="X83" i="25221" s="1"/>
  <c r="Y83" i="25221"/>
  <c r="Z83" i="25221" s="1"/>
  <c r="AA83" i="25221" s="1"/>
  <c r="W84" i="25221"/>
  <c r="X84" i="25221" s="1"/>
  <c r="Y84" i="25221"/>
  <c r="Z84" i="25221" s="1"/>
  <c r="AA84" i="25221" s="1"/>
  <c r="W85" i="25221"/>
  <c r="X85" i="25221" s="1"/>
  <c r="Y85" i="25221"/>
  <c r="Z85" i="25221" s="1"/>
  <c r="AA85" i="25221" s="1"/>
  <c r="W86" i="25221"/>
  <c r="X86" i="25221" s="1"/>
  <c r="Y86" i="25221"/>
  <c r="Z86" i="25221" s="1"/>
  <c r="AA86" i="25221" s="1"/>
  <c r="W87" i="25221"/>
  <c r="X87" i="25221" s="1"/>
  <c r="Y87" i="25221"/>
  <c r="Z87" i="25221" s="1"/>
  <c r="AA87" i="25221" s="1"/>
  <c r="W88" i="25221"/>
  <c r="X88" i="25221" s="1"/>
  <c r="Y88" i="25221"/>
  <c r="Z88" i="25221" s="1"/>
  <c r="AA88" i="25221" s="1"/>
  <c r="W89" i="25221"/>
  <c r="X89" i="25221" s="1"/>
  <c r="Y89" i="25221"/>
  <c r="Z89" i="25221" s="1"/>
  <c r="AA89" i="25221" s="1"/>
  <c r="W90" i="25221"/>
  <c r="X90" i="25221" s="1"/>
  <c r="Y90" i="25221"/>
  <c r="Z90" i="25221" s="1"/>
  <c r="AA90" i="25221" s="1"/>
  <c r="W91" i="25221"/>
  <c r="X91" i="25221" s="1"/>
  <c r="Y91" i="25221"/>
  <c r="Z91" i="25221" s="1"/>
  <c r="AA91" i="25221" s="1"/>
  <c r="W92" i="25221"/>
  <c r="X92" i="25221" s="1"/>
  <c r="Y92" i="25221"/>
  <c r="Z92" i="25221" s="1"/>
  <c r="AA92" i="25221" s="1"/>
  <c r="W93" i="25221"/>
  <c r="X93" i="25221" s="1"/>
  <c r="Y93" i="25221"/>
  <c r="Z93" i="25221" s="1"/>
  <c r="AA93" i="25221" s="1"/>
  <c r="W94" i="25221"/>
  <c r="X94" i="25221" s="1"/>
  <c r="Y94" i="25221"/>
  <c r="Z94" i="25221" s="1"/>
  <c r="AA94" i="25221" s="1"/>
  <c r="W95" i="25221"/>
  <c r="X95" i="25221" s="1"/>
  <c r="Y95" i="25221"/>
  <c r="Z95" i="25221" s="1"/>
  <c r="AA95" i="25221" s="1"/>
  <c r="W96" i="25221"/>
  <c r="X96" i="25221" s="1"/>
  <c r="Y96" i="25221"/>
  <c r="Z96" i="25221" s="1"/>
  <c r="AA96" i="25221" s="1"/>
  <c r="W97" i="25221"/>
  <c r="X97" i="25221" s="1"/>
  <c r="Y97" i="25221"/>
  <c r="Z97" i="25221" s="1"/>
  <c r="AA97" i="25221" s="1"/>
  <c r="W98" i="25221"/>
  <c r="X98" i="25221" s="1"/>
  <c r="Y98" i="25221"/>
  <c r="Z98" i="25221" s="1"/>
  <c r="AA98" i="25221" s="1"/>
  <c r="W99" i="25221"/>
  <c r="X99" i="25221" s="1"/>
  <c r="Y99" i="25221"/>
  <c r="Z99" i="25221" s="1"/>
  <c r="AA99" i="25221" s="1"/>
  <c r="W100" i="25221"/>
  <c r="X100" i="25221" s="1"/>
  <c r="Y100" i="25221"/>
  <c r="Z100" i="25221" s="1"/>
  <c r="AA100" i="25221" s="1"/>
  <c r="W101" i="25221"/>
  <c r="X101" i="25221" s="1"/>
  <c r="Y101" i="25221"/>
  <c r="Z101" i="25221" s="1"/>
  <c r="AA101" i="25221" s="1"/>
  <c r="W102" i="25221"/>
  <c r="X102" i="25221" s="1"/>
  <c r="Y102" i="25221"/>
  <c r="Z102" i="25221" s="1"/>
  <c r="AA102" i="25221" s="1"/>
  <c r="W103" i="25221"/>
  <c r="X103" i="25221" s="1"/>
  <c r="Y103" i="25221"/>
  <c r="Z103" i="25221" s="1"/>
  <c r="AA103" i="25221" s="1"/>
  <c r="W104" i="25221"/>
  <c r="X104" i="25221" s="1"/>
  <c r="Y104" i="25221"/>
  <c r="Z104" i="25221" s="1"/>
  <c r="AA104" i="25221" s="1"/>
  <c r="W105" i="25221"/>
  <c r="X105" i="25221" s="1"/>
  <c r="Y105" i="25221"/>
  <c r="Z105" i="25221" s="1"/>
  <c r="AA105" i="25221" s="1"/>
  <c r="W106" i="25221"/>
  <c r="X106" i="25221" s="1"/>
  <c r="Y106" i="25221"/>
  <c r="Z106" i="25221" s="1"/>
  <c r="AA106" i="25221" s="1"/>
  <c r="W107" i="25221"/>
  <c r="X107" i="25221" s="1"/>
  <c r="Y107" i="25221"/>
  <c r="Z107" i="25221" s="1"/>
  <c r="AA107" i="25221" s="1"/>
  <c r="W108" i="25221"/>
  <c r="X108" i="25221" s="1"/>
  <c r="Y108" i="25221"/>
  <c r="Z108" i="25221" s="1"/>
  <c r="AA108" i="25221" s="1"/>
  <c r="W109" i="25221"/>
  <c r="X109" i="25221" s="1"/>
  <c r="Y109" i="25221"/>
  <c r="Z109" i="25221" s="1"/>
  <c r="AA109" i="25221" s="1"/>
  <c r="W110" i="25221"/>
  <c r="X110" i="25221" s="1"/>
  <c r="Y110" i="25221"/>
  <c r="Z110" i="25221" s="1"/>
  <c r="AA110" i="25221" s="1"/>
  <c r="W111" i="25221"/>
  <c r="X111" i="25221" s="1"/>
  <c r="Y111" i="25221"/>
  <c r="Z111" i="25221" s="1"/>
  <c r="AA111" i="25221" s="1"/>
  <c r="W112" i="25221"/>
  <c r="X112" i="25221" s="1"/>
  <c r="Y112" i="25221"/>
  <c r="Z112" i="25221" s="1"/>
  <c r="AA112" i="25221" s="1"/>
  <c r="W113" i="25221"/>
  <c r="X113" i="25221" s="1"/>
  <c r="Y113" i="25221"/>
  <c r="Z113" i="25221" s="1"/>
  <c r="AA113" i="25221" s="1"/>
  <c r="W114" i="25221"/>
  <c r="X114" i="25221" s="1"/>
  <c r="Y114" i="25221"/>
  <c r="Z114" i="25221" s="1"/>
  <c r="AA114" i="25221" s="1"/>
  <c r="W115" i="25221"/>
  <c r="X115" i="25221" s="1"/>
  <c r="Y115" i="25221"/>
  <c r="Z115" i="25221" s="1"/>
  <c r="AA115" i="25221" s="1"/>
  <c r="W116" i="25221"/>
  <c r="X116" i="25221" s="1"/>
  <c r="Y116" i="25221"/>
  <c r="Z116" i="25221" s="1"/>
  <c r="AA116" i="25221" s="1"/>
  <c r="W117" i="25221"/>
  <c r="X117" i="25221" s="1"/>
  <c r="Y117" i="25221"/>
  <c r="Z117" i="25221" s="1"/>
  <c r="AA117" i="25221" s="1"/>
  <c r="W118" i="25221"/>
  <c r="X118" i="25221" s="1"/>
  <c r="Y118" i="25221"/>
  <c r="Z118" i="25221" s="1"/>
  <c r="AA118" i="25221" s="1"/>
  <c r="W119" i="25221"/>
  <c r="X119" i="25221" s="1"/>
  <c r="Y119" i="25221"/>
  <c r="Z119" i="25221" s="1"/>
  <c r="AA119" i="25221" s="1"/>
  <c r="W120" i="25221"/>
  <c r="X120" i="25221" s="1"/>
  <c r="Y120" i="25221"/>
  <c r="Z120" i="25221" s="1"/>
  <c r="AA120" i="25221" s="1"/>
  <c r="W121" i="25221"/>
  <c r="X121" i="25221" s="1"/>
  <c r="Y121" i="25221"/>
  <c r="Z121" i="25221" s="1"/>
  <c r="AA121" i="25221" s="1"/>
  <c r="W122" i="25221"/>
  <c r="X122" i="25221" s="1"/>
  <c r="Y122" i="25221"/>
  <c r="Z122" i="25221" s="1"/>
  <c r="AA122" i="25221" s="1"/>
  <c r="W123" i="25221"/>
  <c r="X123" i="25221" s="1"/>
  <c r="Y123" i="25221"/>
  <c r="Z123" i="25221" s="1"/>
  <c r="AA123" i="25221" s="1"/>
  <c r="W124" i="25221"/>
  <c r="X124" i="25221" s="1"/>
  <c r="Y124" i="25221"/>
  <c r="Z124" i="25221" s="1"/>
  <c r="AA124" i="25221" s="1"/>
  <c r="W125" i="25221"/>
  <c r="X125" i="25221" s="1"/>
  <c r="Y125" i="25221"/>
  <c r="Z125" i="25221" s="1"/>
  <c r="AA125" i="25221" s="1"/>
  <c r="W126" i="25221"/>
  <c r="X126" i="25221" s="1"/>
  <c r="Y126" i="25221"/>
  <c r="Z126" i="25221" s="1"/>
  <c r="AA126" i="25221" s="1"/>
  <c r="W127" i="25221"/>
  <c r="X127" i="25221" s="1"/>
  <c r="Y127" i="25221"/>
  <c r="Z127" i="25221" s="1"/>
  <c r="AA127" i="25221" s="1"/>
  <c r="W128" i="25221"/>
  <c r="X128" i="25221" s="1"/>
  <c r="Y128" i="25221"/>
  <c r="Z128" i="25221" s="1"/>
  <c r="AA128" i="25221" s="1"/>
  <c r="W129" i="25221"/>
  <c r="X129" i="25221" s="1"/>
  <c r="Y129" i="25221"/>
  <c r="Z129" i="25221" s="1"/>
  <c r="AA129" i="25221" s="1"/>
  <c r="W130" i="25221"/>
  <c r="X130" i="25221" s="1"/>
  <c r="Y130" i="25221"/>
  <c r="Z130" i="25221" s="1"/>
  <c r="AA130" i="25221" s="1"/>
  <c r="W131" i="25221"/>
  <c r="X131" i="25221" s="1"/>
  <c r="Y131" i="25221"/>
  <c r="Z131" i="25221" s="1"/>
  <c r="AA131" i="25221" s="1"/>
  <c r="W132" i="25221"/>
  <c r="X132" i="25221" s="1"/>
  <c r="Y132" i="25221"/>
  <c r="Z132" i="25221" s="1"/>
  <c r="AA132" i="25221" s="1"/>
  <c r="W133" i="25221"/>
  <c r="X133" i="25221" s="1"/>
  <c r="Y133" i="25221"/>
  <c r="Z133" i="25221" s="1"/>
  <c r="AA133" i="25221" s="1"/>
  <c r="W134" i="25221"/>
  <c r="X134" i="25221" s="1"/>
  <c r="Y134" i="25221"/>
  <c r="Z134" i="25221" s="1"/>
  <c r="AA134" i="25221" s="1"/>
  <c r="W135" i="25221"/>
  <c r="X135" i="25221" s="1"/>
  <c r="Y135" i="25221"/>
  <c r="Z135" i="25221" s="1"/>
  <c r="AA135" i="25221" s="1"/>
  <c r="W136" i="25221"/>
  <c r="X136" i="25221" s="1"/>
  <c r="Y136" i="25221"/>
  <c r="Z136" i="25221" s="1"/>
  <c r="AA136" i="25221" s="1"/>
  <c r="W137" i="25221"/>
  <c r="X137" i="25221" s="1"/>
  <c r="Y137" i="25221"/>
  <c r="Z137" i="25221" s="1"/>
  <c r="AA137" i="25221" s="1"/>
  <c r="W138" i="25221"/>
  <c r="X138" i="25221" s="1"/>
  <c r="Y138" i="25221"/>
  <c r="Z138" i="25221" s="1"/>
  <c r="AA138" i="25221" s="1"/>
  <c r="W139" i="25221"/>
  <c r="X139" i="25221" s="1"/>
  <c r="Y139" i="25221"/>
  <c r="Z139" i="25221" s="1"/>
  <c r="AA139" i="25221" s="1"/>
  <c r="W140" i="25221"/>
  <c r="X140" i="25221" s="1"/>
  <c r="Y140" i="25221"/>
  <c r="Z140" i="25221" s="1"/>
  <c r="AA140" i="25221" s="1"/>
  <c r="W141" i="25221"/>
  <c r="X141" i="25221" s="1"/>
  <c r="Y141" i="25221"/>
  <c r="Z141" i="25221" s="1"/>
  <c r="AA141" i="25221" s="1"/>
  <c r="W142" i="25221"/>
  <c r="X142" i="25221" s="1"/>
  <c r="Y142" i="25221"/>
  <c r="Z142" i="25221" s="1"/>
  <c r="AA142" i="25221" s="1"/>
  <c r="W143" i="25221"/>
  <c r="X143" i="25221" s="1"/>
  <c r="Y143" i="25221"/>
  <c r="Z143" i="25221" s="1"/>
  <c r="AA143" i="25221" s="1"/>
  <c r="W144" i="25221"/>
  <c r="X144" i="25221" s="1"/>
  <c r="Y144" i="25221"/>
  <c r="Z144" i="25221" s="1"/>
  <c r="AA144" i="25221" s="1"/>
  <c r="W145" i="25221"/>
  <c r="X145" i="25221" s="1"/>
  <c r="Y145" i="25221"/>
  <c r="Z145" i="25221" s="1"/>
  <c r="AA145" i="25221" s="1"/>
  <c r="W146" i="25221"/>
  <c r="X146" i="25221" s="1"/>
  <c r="Y146" i="25221"/>
  <c r="Z146" i="25221" s="1"/>
  <c r="AA146" i="25221" s="1"/>
  <c r="W147" i="25221"/>
  <c r="X147" i="25221" s="1"/>
  <c r="Y147" i="25221"/>
  <c r="Z147" i="25221" s="1"/>
  <c r="AA147" i="25221" s="1"/>
  <c r="W148" i="25221"/>
  <c r="X148" i="25221" s="1"/>
  <c r="Y148" i="25221"/>
  <c r="Z148" i="25221" s="1"/>
  <c r="AA148" i="25221" s="1"/>
  <c r="W149" i="25221"/>
  <c r="X149" i="25221" s="1"/>
  <c r="Y149" i="25221"/>
  <c r="Z149" i="25221" s="1"/>
  <c r="AA149" i="25221" s="1"/>
  <c r="W150" i="25221"/>
  <c r="X150" i="25221" s="1"/>
  <c r="Y150" i="25221"/>
  <c r="Z150" i="25221" s="1"/>
  <c r="AA150" i="25221" s="1"/>
  <c r="W151" i="25221"/>
  <c r="X151" i="25221" s="1"/>
  <c r="Y151" i="25221"/>
  <c r="Z151" i="25221" s="1"/>
  <c r="AA151" i="25221" s="1"/>
  <c r="W152" i="25221"/>
  <c r="X152" i="25221" s="1"/>
  <c r="Y152" i="25221"/>
  <c r="Z152" i="25221" s="1"/>
  <c r="AA152" i="25221" s="1"/>
  <c r="W153" i="25221"/>
  <c r="X153" i="25221" s="1"/>
  <c r="Y153" i="25221"/>
  <c r="Z153" i="25221" s="1"/>
  <c r="AA153" i="25221" s="1"/>
  <c r="W154" i="25221"/>
  <c r="X154" i="25221" s="1"/>
  <c r="Y154" i="25221"/>
  <c r="Z154" i="25221" s="1"/>
  <c r="AA154" i="25221" s="1"/>
  <c r="W155" i="25221"/>
  <c r="X155" i="25221" s="1"/>
  <c r="Y155" i="25221"/>
  <c r="Z155" i="25221" s="1"/>
  <c r="AA155" i="25221" s="1"/>
  <c r="W156" i="25221"/>
  <c r="X156" i="25221" s="1"/>
  <c r="Y156" i="25221"/>
  <c r="Z156" i="25221" s="1"/>
  <c r="AA156" i="25221" s="1"/>
  <c r="W157" i="25221"/>
  <c r="X157" i="25221" s="1"/>
  <c r="Y157" i="25221"/>
  <c r="Z157" i="25221" s="1"/>
  <c r="AA157" i="25221" s="1"/>
  <c r="W158" i="25221"/>
  <c r="X158" i="25221" s="1"/>
  <c r="Y158" i="25221"/>
  <c r="Z158" i="25221" s="1"/>
  <c r="AA158" i="25221" s="1"/>
  <c r="W159" i="25221"/>
  <c r="X159" i="25221" s="1"/>
  <c r="Y159" i="25221"/>
  <c r="Z159" i="25221" s="1"/>
  <c r="AA159" i="25221" s="1"/>
  <c r="W160" i="25221"/>
  <c r="X160" i="25221" s="1"/>
  <c r="Y160" i="25221"/>
  <c r="Z160" i="25221" s="1"/>
  <c r="AA160" i="25221" s="1"/>
  <c r="W161" i="25221"/>
  <c r="X161" i="25221" s="1"/>
  <c r="Y161" i="25221"/>
  <c r="Z161" i="25221" s="1"/>
  <c r="AA161" i="25221" s="1"/>
  <c r="W162" i="25221"/>
  <c r="X162" i="25221" s="1"/>
  <c r="Y162" i="25221"/>
  <c r="Z162" i="25221" s="1"/>
  <c r="AA162" i="25221" s="1"/>
  <c r="W163" i="25221"/>
  <c r="X163" i="25221" s="1"/>
  <c r="Y163" i="25221"/>
  <c r="Z163" i="25221" s="1"/>
  <c r="AA163" i="25221" s="1"/>
  <c r="W164" i="25221"/>
  <c r="X164" i="25221" s="1"/>
  <c r="Y164" i="25221"/>
  <c r="Z164" i="25221" s="1"/>
  <c r="AA164" i="25221" s="1"/>
  <c r="W165" i="25221"/>
  <c r="X165" i="25221" s="1"/>
  <c r="Y165" i="25221"/>
  <c r="Z165" i="25221" s="1"/>
  <c r="AA165" i="25221" s="1"/>
  <c r="W166" i="25221"/>
  <c r="X166" i="25221" s="1"/>
  <c r="Y166" i="25221"/>
  <c r="Z166" i="25221" s="1"/>
  <c r="AA166" i="25221" s="1"/>
  <c r="W167" i="25221"/>
  <c r="X167" i="25221" s="1"/>
  <c r="Y167" i="25221"/>
  <c r="Z167" i="25221" s="1"/>
  <c r="AA167" i="25221" s="1"/>
  <c r="W168" i="25221"/>
  <c r="X168" i="25221" s="1"/>
  <c r="Y168" i="25221"/>
  <c r="Z168" i="25221" s="1"/>
  <c r="AA168" i="25221" s="1"/>
  <c r="W169" i="25221"/>
  <c r="X169" i="25221" s="1"/>
  <c r="Y169" i="25221"/>
  <c r="Z169" i="25221" s="1"/>
  <c r="AA169" i="25221" s="1"/>
  <c r="W170" i="25221"/>
  <c r="X170" i="25221" s="1"/>
  <c r="Y170" i="25221"/>
  <c r="Z170" i="25221" s="1"/>
  <c r="AA170" i="25221" s="1"/>
  <c r="W171" i="25221"/>
  <c r="X171" i="25221" s="1"/>
  <c r="Y171" i="25221"/>
  <c r="Z171" i="25221" s="1"/>
  <c r="AA171" i="25221" s="1"/>
  <c r="W172" i="25221"/>
  <c r="X172" i="25221" s="1"/>
  <c r="Y172" i="25221"/>
  <c r="Z172" i="25221" s="1"/>
  <c r="AA172" i="25221" s="1"/>
  <c r="W173" i="25221"/>
  <c r="X173" i="25221" s="1"/>
  <c r="Y173" i="25221"/>
  <c r="Z173" i="25221" s="1"/>
  <c r="AA173" i="25221" s="1"/>
  <c r="W174" i="25221"/>
  <c r="X174" i="25221" s="1"/>
  <c r="Y174" i="25221"/>
  <c r="Z174" i="25221" s="1"/>
  <c r="AA174" i="25221" s="1"/>
  <c r="W175" i="25221"/>
  <c r="X175" i="25221" s="1"/>
  <c r="Y175" i="25221"/>
  <c r="Z175" i="25221" s="1"/>
  <c r="AA175" i="25221" s="1"/>
  <c r="W176" i="25221"/>
  <c r="X176" i="25221" s="1"/>
  <c r="Y176" i="25221"/>
  <c r="Z176" i="25221" s="1"/>
  <c r="AA176" i="25221" s="1"/>
  <c r="W177" i="25221"/>
  <c r="X177" i="25221" s="1"/>
  <c r="Y177" i="25221"/>
  <c r="Z177" i="25221" s="1"/>
  <c r="AA177" i="25221" s="1"/>
  <c r="W178" i="25221"/>
  <c r="X178" i="25221" s="1"/>
  <c r="Y178" i="25221"/>
  <c r="Z178" i="25221" s="1"/>
  <c r="AA178" i="25221" s="1"/>
  <c r="W179" i="25221"/>
  <c r="X179" i="25221" s="1"/>
  <c r="Y179" i="25221"/>
  <c r="Z179" i="25221" s="1"/>
  <c r="AA179" i="25221" s="1"/>
  <c r="W180" i="25221"/>
  <c r="X180" i="25221" s="1"/>
  <c r="Y180" i="25221"/>
  <c r="Z180" i="25221" s="1"/>
  <c r="AA180" i="25221" s="1"/>
  <c r="W181" i="25221"/>
  <c r="X181" i="25221" s="1"/>
  <c r="Y181" i="25221"/>
  <c r="Z181" i="25221" s="1"/>
  <c r="AA181" i="25221" s="1"/>
  <c r="W182" i="25221"/>
  <c r="X182" i="25221" s="1"/>
  <c r="Y182" i="25221"/>
  <c r="Z182" i="25221" s="1"/>
  <c r="AA182" i="25221" s="1"/>
  <c r="W183" i="25221"/>
  <c r="X183" i="25221" s="1"/>
  <c r="Y183" i="25221"/>
  <c r="Z183" i="25221" s="1"/>
  <c r="AA183" i="25221" s="1"/>
  <c r="W184" i="25221"/>
  <c r="X184" i="25221" s="1"/>
  <c r="Y184" i="25221"/>
  <c r="Z184" i="25221" s="1"/>
  <c r="AA184" i="25221" s="1"/>
  <c r="W185" i="25221"/>
  <c r="X185" i="25221" s="1"/>
  <c r="Y185" i="25221"/>
  <c r="Z185" i="25221" s="1"/>
  <c r="AA185" i="25221" s="1"/>
  <c r="W186" i="25221"/>
  <c r="X186" i="25221" s="1"/>
  <c r="Y186" i="25221"/>
  <c r="Z186" i="25221" s="1"/>
  <c r="AA186" i="25221" s="1"/>
  <c r="W187" i="25221"/>
  <c r="X187" i="25221" s="1"/>
  <c r="Y187" i="25221"/>
  <c r="Z187" i="25221" s="1"/>
  <c r="AA187" i="25221" s="1"/>
  <c r="W188" i="25221"/>
  <c r="X188" i="25221" s="1"/>
  <c r="Y188" i="25221"/>
  <c r="Z188" i="25221" s="1"/>
  <c r="AA188" i="25221" s="1"/>
  <c r="W189" i="25221"/>
  <c r="X189" i="25221" s="1"/>
  <c r="Y189" i="25221"/>
  <c r="Z189" i="25221" s="1"/>
  <c r="AA189" i="25221" s="1"/>
  <c r="W190" i="25221"/>
  <c r="X190" i="25221" s="1"/>
  <c r="Y190" i="25221"/>
  <c r="Z190" i="25221" s="1"/>
  <c r="AA190" i="25221" s="1"/>
  <c r="W191" i="25221"/>
  <c r="X191" i="25221" s="1"/>
  <c r="Y191" i="25221"/>
  <c r="Z191" i="25221" s="1"/>
  <c r="AA191" i="25221" s="1"/>
  <c r="W192" i="25221"/>
  <c r="X192" i="25221" s="1"/>
  <c r="Y192" i="25221"/>
  <c r="Z192" i="25221" s="1"/>
  <c r="AA192" i="25221" s="1"/>
  <c r="W193" i="25221"/>
  <c r="X193" i="25221" s="1"/>
  <c r="Y193" i="25221"/>
  <c r="Z193" i="25221" s="1"/>
  <c r="AA193" i="25221" s="1"/>
  <c r="W194" i="25221"/>
  <c r="X194" i="25221" s="1"/>
  <c r="Y194" i="25221"/>
  <c r="Z194" i="25221" s="1"/>
  <c r="AA194" i="25221" s="1"/>
  <c r="W195" i="25221"/>
  <c r="X195" i="25221" s="1"/>
  <c r="Y195" i="25221"/>
  <c r="Z195" i="25221" s="1"/>
  <c r="AA195" i="25221" s="1"/>
  <c r="W196" i="25221"/>
  <c r="X196" i="25221" s="1"/>
  <c r="Y196" i="25221"/>
  <c r="Z196" i="25221" s="1"/>
  <c r="AA196" i="25221" s="1"/>
  <c r="W197" i="25221"/>
  <c r="X197" i="25221" s="1"/>
  <c r="Y197" i="25221"/>
  <c r="Z197" i="25221" s="1"/>
  <c r="AA197" i="25221" s="1"/>
  <c r="W198" i="25221"/>
  <c r="X198" i="25221" s="1"/>
  <c r="Y198" i="25221"/>
  <c r="Z198" i="25221" s="1"/>
  <c r="AA198" i="25221" s="1"/>
  <c r="W199" i="25221"/>
  <c r="X199" i="25221" s="1"/>
  <c r="Y199" i="25221"/>
  <c r="Z199" i="25221" s="1"/>
  <c r="AA199" i="25221" s="1"/>
  <c r="W200" i="25221"/>
  <c r="X200" i="25221" s="1"/>
  <c r="Y200" i="25221"/>
  <c r="Z200" i="25221" s="1"/>
  <c r="AA200" i="25221" s="1"/>
  <c r="W201" i="25221"/>
  <c r="X201" i="25221" s="1"/>
  <c r="Y201" i="25221"/>
  <c r="Z201" i="25221" s="1"/>
  <c r="AA201" i="25221" s="1"/>
  <c r="W202" i="25221"/>
  <c r="X202" i="25221" s="1"/>
  <c r="Y202" i="25221"/>
  <c r="Z202" i="25221" s="1"/>
  <c r="AA202" i="25221" s="1"/>
  <c r="W203" i="25221"/>
  <c r="X203" i="25221" s="1"/>
  <c r="Y203" i="25221"/>
  <c r="Z203" i="25221" s="1"/>
  <c r="AA203" i="25221" s="1"/>
  <c r="W204" i="25221"/>
  <c r="X204" i="25221" s="1"/>
  <c r="Y204" i="25221"/>
  <c r="Z204" i="25221" s="1"/>
  <c r="AA204" i="25221" s="1"/>
  <c r="W205" i="25221"/>
  <c r="X205" i="25221" s="1"/>
  <c r="Y205" i="25221"/>
  <c r="Z205" i="25221" s="1"/>
  <c r="AA205" i="25221" s="1"/>
  <c r="W206" i="25221"/>
  <c r="X206" i="25221" s="1"/>
  <c r="Y206" i="25221"/>
  <c r="Z206" i="25221" s="1"/>
  <c r="AA206" i="25221" s="1"/>
  <c r="W207" i="25221"/>
  <c r="X207" i="25221" s="1"/>
  <c r="Y207" i="25221"/>
  <c r="Z207" i="25221" s="1"/>
  <c r="AA207" i="25221" s="1"/>
  <c r="W208" i="25221"/>
  <c r="X208" i="25221" s="1"/>
  <c r="Y208" i="25221"/>
  <c r="Z208" i="25221" s="1"/>
  <c r="AA208" i="25221" s="1"/>
  <c r="W209" i="25221"/>
  <c r="X209" i="25221" s="1"/>
  <c r="Y209" i="25221"/>
  <c r="Z209" i="25221" s="1"/>
  <c r="AA209" i="25221" s="1"/>
  <c r="W210" i="25221"/>
  <c r="X210" i="25221" s="1"/>
  <c r="Y210" i="25221"/>
  <c r="Z210" i="25221" s="1"/>
  <c r="AA210" i="25221" s="1"/>
  <c r="W211" i="25221"/>
  <c r="X211" i="25221" s="1"/>
  <c r="Y211" i="25221"/>
  <c r="Z211" i="25221" s="1"/>
  <c r="AA211" i="25221" s="1"/>
  <c r="W212" i="25221"/>
  <c r="X212" i="25221" s="1"/>
  <c r="Y212" i="25221"/>
  <c r="Z212" i="25221" s="1"/>
  <c r="AA212" i="25221" s="1"/>
  <c r="W213" i="25221"/>
  <c r="X213" i="25221" s="1"/>
  <c r="Y213" i="25221"/>
  <c r="Z213" i="25221" s="1"/>
  <c r="AA213" i="25221" s="1"/>
  <c r="W214" i="25221"/>
  <c r="X214" i="25221" s="1"/>
  <c r="Y214" i="25221"/>
  <c r="Z214" i="25221" s="1"/>
  <c r="AA214" i="25221" s="1"/>
  <c r="W215" i="25221"/>
  <c r="X215" i="25221" s="1"/>
  <c r="Y215" i="25221"/>
  <c r="Z215" i="25221" s="1"/>
  <c r="AA215" i="25221" s="1"/>
  <c r="W216" i="25221"/>
  <c r="X216" i="25221" s="1"/>
  <c r="Y216" i="25221"/>
  <c r="Z216" i="25221" s="1"/>
  <c r="AA216" i="25221" s="1"/>
  <c r="W217" i="25221"/>
  <c r="X217" i="25221" s="1"/>
  <c r="Y217" i="25221"/>
  <c r="Z217" i="25221" s="1"/>
  <c r="AA217" i="25221" s="1"/>
  <c r="W218" i="25221"/>
  <c r="X218" i="25221" s="1"/>
  <c r="Y218" i="25221"/>
  <c r="Z218" i="25221" s="1"/>
  <c r="AA218" i="25221" s="1"/>
  <c r="W219" i="25221"/>
  <c r="X219" i="25221" s="1"/>
  <c r="Y219" i="25221"/>
  <c r="Z219" i="25221" s="1"/>
  <c r="AA219" i="25221" s="1"/>
  <c r="W220" i="25221"/>
  <c r="X220" i="25221" s="1"/>
  <c r="Y220" i="25221"/>
  <c r="Z220" i="25221" s="1"/>
  <c r="AA220" i="25221" s="1"/>
  <c r="W221" i="25221"/>
  <c r="X221" i="25221" s="1"/>
  <c r="Y221" i="25221"/>
  <c r="Z221" i="25221" s="1"/>
  <c r="AA221" i="25221" s="1"/>
  <c r="W222" i="25221"/>
  <c r="X222" i="25221" s="1"/>
  <c r="Y222" i="25221"/>
  <c r="Z222" i="25221" s="1"/>
  <c r="AA222" i="25221" s="1"/>
  <c r="W223" i="25221"/>
  <c r="X223" i="25221" s="1"/>
  <c r="Y223" i="25221"/>
  <c r="Z223" i="25221" s="1"/>
  <c r="AA223" i="25221" s="1"/>
  <c r="W224" i="25221"/>
  <c r="X224" i="25221" s="1"/>
  <c r="Y224" i="25221"/>
  <c r="Z224" i="25221" s="1"/>
  <c r="AA224" i="25221" s="1"/>
  <c r="W225" i="25221"/>
  <c r="X225" i="25221" s="1"/>
  <c r="Y225" i="25221"/>
  <c r="Z225" i="25221" s="1"/>
  <c r="AA225" i="25221" s="1"/>
  <c r="W226" i="25221"/>
  <c r="X226" i="25221" s="1"/>
  <c r="Y226" i="25221"/>
  <c r="Z226" i="25221" s="1"/>
  <c r="AA226" i="25221" s="1"/>
  <c r="W227" i="25221"/>
  <c r="X227" i="25221" s="1"/>
  <c r="Y227" i="25221"/>
  <c r="Z227" i="25221" s="1"/>
  <c r="AA227" i="25221" s="1"/>
  <c r="W228" i="25221"/>
  <c r="X228" i="25221" s="1"/>
  <c r="Y228" i="25221"/>
  <c r="Z228" i="25221" s="1"/>
  <c r="AA228" i="25221" s="1"/>
  <c r="W229" i="25221"/>
  <c r="X229" i="25221" s="1"/>
  <c r="Y229" i="25221"/>
  <c r="Z229" i="25221" s="1"/>
  <c r="AA229" i="25221" s="1"/>
  <c r="W230" i="25221"/>
  <c r="X230" i="25221" s="1"/>
  <c r="Y230" i="25221"/>
  <c r="Z230" i="25221" s="1"/>
  <c r="AA230" i="25221" s="1"/>
  <c r="W231" i="25221"/>
  <c r="X231" i="25221" s="1"/>
  <c r="Y231" i="25221"/>
  <c r="Z231" i="25221" s="1"/>
  <c r="AA231" i="25221" s="1"/>
  <c r="W232" i="25221"/>
  <c r="X232" i="25221" s="1"/>
  <c r="Y232" i="25221"/>
  <c r="Z232" i="25221" s="1"/>
  <c r="AA232" i="25221" s="1"/>
  <c r="W233" i="25221"/>
  <c r="X233" i="25221" s="1"/>
  <c r="Y233" i="25221"/>
  <c r="Z233" i="25221" s="1"/>
  <c r="AA233" i="25221" s="1"/>
  <c r="W234" i="25221"/>
  <c r="X234" i="25221" s="1"/>
  <c r="Y234" i="25221"/>
  <c r="Z234" i="25221" s="1"/>
  <c r="AA234" i="25221" s="1"/>
  <c r="W235" i="25221"/>
  <c r="X235" i="25221" s="1"/>
  <c r="Y235" i="25221"/>
  <c r="Z235" i="25221" s="1"/>
  <c r="AA235" i="25221" s="1"/>
  <c r="W236" i="25221"/>
  <c r="X236" i="25221" s="1"/>
  <c r="Y236" i="25221"/>
  <c r="Z236" i="25221" s="1"/>
  <c r="AA236" i="25221" s="1"/>
  <c r="W237" i="25221"/>
  <c r="X237" i="25221" s="1"/>
  <c r="Y237" i="25221"/>
  <c r="Z237" i="25221" s="1"/>
  <c r="AA237" i="25221" s="1"/>
  <c r="W238" i="25221"/>
  <c r="X238" i="25221" s="1"/>
  <c r="Y238" i="25221"/>
  <c r="Z238" i="25221" s="1"/>
  <c r="AA238" i="25221" s="1"/>
  <c r="W239" i="25221"/>
  <c r="X239" i="25221" s="1"/>
  <c r="Y239" i="25221"/>
  <c r="Z239" i="25221" s="1"/>
  <c r="AA239" i="25221" s="1"/>
  <c r="W240" i="25221"/>
  <c r="X240" i="25221" s="1"/>
  <c r="Y240" i="25221"/>
  <c r="Z240" i="25221" s="1"/>
  <c r="AA240" i="25221" s="1"/>
  <c r="W241" i="25221"/>
  <c r="X241" i="25221" s="1"/>
  <c r="Y241" i="25221"/>
  <c r="Z241" i="25221" s="1"/>
  <c r="AA241" i="25221" s="1"/>
  <c r="W242" i="25221"/>
  <c r="X242" i="25221" s="1"/>
  <c r="Y242" i="25221"/>
  <c r="Z242" i="25221" s="1"/>
  <c r="AA242" i="25221" s="1"/>
  <c r="W243" i="25221"/>
  <c r="X243" i="25221" s="1"/>
  <c r="Y243" i="25221"/>
  <c r="Z243" i="25221" s="1"/>
  <c r="AA243" i="25221" s="1"/>
  <c r="W244" i="25221"/>
  <c r="X244" i="25221" s="1"/>
  <c r="Y244" i="25221"/>
  <c r="Z244" i="25221" s="1"/>
  <c r="AA244" i="25221" s="1"/>
  <c r="W245" i="25221"/>
  <c r="X245" i="25221" s="1"/>
  <c r="Y245" i="25221"/>
  <c r="Z245" i="25221" s="1"/>
  <c r="AA245" i="25221" s="1"/>
  <c r="W246" i="25221"/>
  <c r="X246" i="25221" s="1"/>
  <c r="Y246" i="25221"/>
  <c r="Z246" i="25221" s="1"/>
  <c r="AA246" i="25221" s="1"/>
  <c r="W247" i="25221"/>
  <c r="X247" i="25221" s="1"/>
  <c r="Y247" i="25221"/>
  <c r="Z247" i="25221" s="1"/>
  <c r="AA247" i="25221" s="1"/>
  <c r="W248" i="25221"/>
  <c r="X248" i="25221" s="1"/>
  <c r="Y248" i="25221"/>
  <c r="Z248" i="25221" s="1"/>
  <c r="AA248" i="25221" s="1"/>
  <c r="W249" i="25221"/>
  <c r="X249" i="25221" s="1"/>
  <c r="Y249" i="25221"/>
  <c r="Z249" i="25221" s="1"/>
  <c r="AA249" i="25221" s="1"/>
  <c r="W250" i="25221"/>
  <c r="X250" i="25221" s="1"/>
  <c r="Y250" i="25221"/>
  <c r="Z250" i="25221" s="1"/>
  <c r="AA250" i="25221" s="1"/>
  <c r="W251" i="25221"/>
  <c r="X251" i="25221" s="1"/>
  <c r="Y251" i="25221"/>
  <c r="Z251" i="25221" s="1"/>
  <c r="AA251" i="25221" s="1"/>
  <c r="W252" i="25221"/>
  <c r="X252" i="25221" s="1"/>
  <c r="Y252" i="25221"/>
  <c r="Z252" i="25221" s="1"/>
  <c r="AA252" i="25221" s="1"/>
  <c r="W253" i="25221"/>
  <c r="X253" i="25221" s="1"/>
  <c r="Y253" i="25221"/>
  <c r="Z253" i="25221" s="1"/>
  <c r="AA253" i="25221" s="1"/>
  <c r="W254" i="25221"/>
  <c r="X254" i="25221" s="1"/>
  <c r="Y254" i="25221"/>
  <c r="Z254" i="25221" s="1"/>
  <c r="AA254" i="25221" s="1"/>
  <c r="W255" i="25221"/>
  <c r="X255" i="25221" s="1"/>
  <c r="Y255" i="25221"/>
  <c r="Z255" i="25221" s="1"/>
  <c r="AA255" i="25221" s="1"/>
  <c r="W256" i="25221"/>
  <c r="X256" i="25221" s="1"/>
  <c r="Y256" i="25221"/>
  <c r="Z256" i="25221" s="1"/>
  <c r="AA256" i="25221" s="1"/>
  <c r="W257" i="25221"/>
  <c r="X257" i="25221" s="1"/>
  <c r="Y257" i="25221"/>
  <c r="Z257" i="25221" s="1"/>
  <c r="AA257" i="25221" s="1"/>
  <c r="W258" i="25221"/>
  <c r="X258" i="25221" s="1"/>
  <c r="Y258" i="25221"/>
  <c r="Z258" i="25221" s="1"/>
  <c r="AA258" i="25221" s="1"/>
  <c r="W259" i="25221"/>
  <c r="X259" i="25221" s="1"/>
  <c r="Y259" i="25221"/>
  <c r="Z259" i="25221" s="1"/>
  <c r="AA259" i="25221" s="1"/>
  <c r="W260" i="25221"/>
  <c r="X260" i="25221" s="1"/>
  <c r="Y260" i="25221"/>
  <c r="Z260" i="25221" s="1"/>
  <c r="AA260" i="25221" s="1"/>
  <c r="W261" i="25221"/>
  <c r="X261" i="25221" s="1"/>
  <c r="Y261" i="25221"/>
  <c r="Z261" i="25221" s="1"/>
  <c r="AA261" i="25221" s="1"/>
  <c r="W262" i="25221"/>
  <c r="X262" i="25221" s="1"/>
  <c r="Y262" i="25221"/>
  <c r="Z262" i="25221" s="1"/>
  <c r="AA262" i="25221" s="1"/>
  <c r="W263" i="25221"/>
  <c r="X263" i="25221" s="1"/>
  <c r="Y263" i="25221"/>
  <c r="Z263" i="25221" s="1"/>
  <c r="AA263" i="25221" s="1"/>
  <c r="W264" i="25221"/>
  <c r="X264" i="25221" s="1"/>
  <c r="Y264" i="25221"/>
  <c r="Z264" i="25221" s="1"/>
  <c r="AA264" i="25221" s="1"/>
  <c r="W265" i="25221"/>
  <c r="X265" i="25221" s="1"/>
  <c r="Y265" i="25221"/>
  <c r="Z265" i="25221" s="1"/>
  <c r="AA265" i="25221" s="1"/>
  <c r="W266" i="25221"/>
  <c r="X266" i="25221" s="1"/>
  <c r="Y266" i="25221"/>
  <c r="Z266" i="25221" s="1"/>
  <c r="AA266" i="25221" s="1"/>
  <c r="W267" i="25221"/>
  <c r="X267" i="25221" s="1"/>
  <c r="Y267" i="25221"/>
  <c r="Z267" i="25221" s="1"/>
  <c r="AA267" i="25221" s="1"/>
  <c r="W268" i="25221"/>
  <c r="X268" i="25221" s="1"/>
  <c r="Y268" i="25221"/>
  <c r="Z268" i="25221" s="1"/>
  <c r="AA268" i="25221" s="1"/>
  <c r="W269" i="25221"/>
  <c r="X269" i="25221" s="1"/>
  <c r="Y269" i="25221"/>
  <c r="Z269" i="25221" s="1"/>
  <c r="AA269" i="25221" s="1"/>
  <c r="W270" i="25221"/>
  <c r="X270" i="25221" s="1"/>
  <c r="Y270" i="25221"/>
  <c r="Z270" i="25221" s="1"/>
  <c r="AA270" i="25221" s="1"/>
  <c r="W271" i="25221"/>
  <c r="X271" i="25221" s="1"/>
  <c r="Y271" i="25221"/>
  <c r="Z271" i="25221" s="1"/>
  <c r="AA271" i="25221" s="1"/>
  <c r="W272" i="25221"/>
  <c r="X272" i="25221" s="1"/>
  <c r="Y272" i="25221"/>
  <c r="Z272" i="25221" s="1"/>
  <c r="AA272" i="25221" s="1"/>
  <c r="W273" i="25221"/>
  <c r="X273" i="25221" s="1"/>
  <c r="Y273" i="25221"/>
  <c r="Z273" i="25221" s="1"/>
  <c r="AA273" i="25221" s="1"/>
  <c r="W274" i="25221"/>
  <c r="X274" i="25221" s="1"/>
  <c r="Y274" i="25221"/>
  <c r="Z274" i="25221" s="1"/>
  <c r="AA274" i="25221" s="1"/>
  <c r="W275" i="25221"/>
  <c r="X275" i="25221" s="1"/>
  <c r="Y275" i="25221"/>
  <c r="Z275" i="25221" s="1"/>
  <c r="AA275" i="25221" s="1"/>
  <c r="W276" i="25221"/>
  <c r="X276" i="25221" s="1"/>
  <c r="Y276" i="25221"/>
  <c r="Z276" i="25221" s="1"/>
  <c r="AA276" i="25221" s="1"/>
  <c r="W277" i="25221"/>
  <c r="X277" i="25221" s="1"/>
  <c r="Y277" i="25221"/>
  <c r="Z277" i="25221" s="1"/>
  <c r="AA277" i="25221" s="1"/>
  <c r="W278" i="25221"/>
  <c r="X278" i="25221" s="1"/>
  <c r="Y278" i="25221"/>
  <c r="Z278" i="25221" s="1"/>
  <c r="AA278" i="25221" s="1"/>
  <c r="W279" i="25221"/>
  <c r="X279" i="25221" s="1"/>
  <c r="Y279" i="25221"/>
  <c r="Z279" i="25221" s="1"/>
  <c r="AA279" i="25221" s="1"/>
  <c r="W280" i="25221"/>
  <c r="X280" i="25221" s="1"/>
  <c r="Y280" i="25221"/>
  <c r="Z280" i="25221" s="1"/>
  <c r="AA280" i="25221" s="1"/>
  <c r="W281" i="25221"/>
  <c r="X281" i="25221" s="1"/>
  <c r="Y281" i="25221"/>
  <c r="Z281" i="25221" s="1"/>
  <c r="AA281" i="25221" s="1"/>
  <c r="W282" i="25221"/>
  <c r="X282" i="25221" s="1"/>
  <c r="Y282" i="25221"/>
  <c r="Z282" i="25221" s="1"/>
  <c r="AA282" i="25221" s="1"/>
  <c r="W283" i="25221"/>
  <c r="X283" i="25221" s="1"/>
  <c r="Y283" i="25221"/>
  <c r="Z283" i="25221" s="1"/>
  <c r="AA283" i="25221" s="1"/>
  <c r="W284" i="25221"/>
  <c r="X284" i="25221" s="1"/>
  <c r="Y284" i="25221"/>
  <c r="Z284" i="25221" s="1"/>
  <c r="AA284" i="25221" s="1"/>
  <c r="W285" i="25221"/>
  <c r="X285" i="25221" s="1"/>
  <c r="Y285" i="25221"/>
  <c r="Z285" i="25221" s="1"/>
  <c r="AA285" i="25221" s="1"/>
  <c r="W286" i="25221"/>
  <c r="X286" i="25221" s="1"/>
  <c r="Y286" i="25221"/>
  <c r="Z286" i="25221" s="1"/>
  <c r="AA286" i="25221" s="1"/>
  <c r="W287" i="25221"/>
  <c r="X287" i="25221" s="1"/>
  <c r="Y287" i="25221"/>
  <c r="Z287" i="25221" s="1"/>
  <c r="AA287" i="25221" s="1"/>
  <c r="W288" i="25221"/>
  <c r="X288" i="25221" s="1"/>
  <c r="Y288" i="25221"/>
  <c r="Z288" i="25221" s="1"/>
  <c r="AA288" i="25221" s="1"/>
  <c r="W289" i="25221"/>
  <c r="X289" i="25221" s="1"/>
  <c r="Y289" i="25221"/>
  <c r="Z289" i="25221" s="1"/>
  <c r="AA289" i="25221" s="1"/>
  <c r="W290" i="25221"/>
  <c r="X290" i="25221" s="1"/>
  <c r="Y290" i="25221"/>
  <c r="Z290" i="25221" s="1"/>
  <c r="AA290" i="25221" s="1"/>
  <c r="W291" i="25221"/>
  <c r="X291" i="25221" s="1"/>
  <c r="Y291" i="25221"/>
  <c r="Z291" i="25221" s="1"/>
  <c r="AA291" i="25221" s="1"/>
  <c r="W292" i="25221"/>
  <c r="X292" i="25221" s="1"/>
  <c r="Y292" i="25221"/>
  <c r="Z292" i="25221" s="1"/>
  <c r="AA292" i="25221" s="1"/>
  <c r="W293" i="25221"/>
  <c r="X293" i="25221" s="1"/>
  <c r="Y293" i="25221"/>
  <c r="Z293" i="25221" s="1"/>
  <c r="AA293" i="25221" s="1"/>
  <c r="W294" i="25221"/>
  <c r="X294" i="25221" s="1"/>
  <c r="Y294" i="25221"/>
  <c r="Z294" i="25221" s="1"/>
  <c r="AA294" i="25221" s="1"/>
  <c r="W295" i="25221"/>
  <c r="X295" i="25221" s="1"/>
  <c r="Y295" i="25221"/>
  <c r="Z295" i="25221" s="1"/>
  <c r="AA295" i="25221" s="1"/>
  <c r="W296" i="25221"/>
  <c r="X296" i="25221" s="1"/>
  <c r="Y296" i="25221"/>
  <c r="Z296" i="25221" s="1"/>
  <c r="AA296" i="25221" s="1"/>
  <c r="W297" i="25221"/>
  <c r="X297" i="25221" s="1"/>
  <c r="Y297" i="25221"/>
  <c r="Z297" i="25221" s="1"/>
  <c r="AA297" i="25221" s="1"/>
  <c r="W298" i="25221"/>
  <c r="X298" i="25221" s="1"/>
  <c r="Y298" i="25221"/>
  <c r="Z298" i="25221" s="1"/>
  <c r="AA298" i="25221" s="1"/>
  <c r="W299" i="25221"/>
  <c r="X299" i="25221" s="1"/>
  <c r="Y299" i="25221"/>
  <c r="Z299" i="25221" s="1"/>
  <c r="AA299" i="25221" s="1"/>
  <c r="W300" i="25221"/>
  <c r="X300" i="25221" s="1"/>
  <c r="Y300" i="25221"/>
  <c r="Z300" i="25221" s="1"/>
  <c r="AA300" i="25221" s="1"/>
  <c r="W301" i="25221"/>
  <c r="X301" i="25221" s="1"/>
  <c r="Y301" i="25221"/>
  <c r="Z301" i="25221" s="1"/>
  <c r="AA301" i="25221" s="1"/>
  <c r="W302" i="25221"/>
  <c r="X302" i="25221" s="1"/>
  <c r="Y302" i="25221"/>
  <c r="Z302" i="25221" s="1"/>
  <c r="AA302" i="25221" s="1"/>
  <c r="W303" i="25221"/>
  <c r="X303" i="25221" s="1"/>
  <c r="Y303" i="25221"/>
  <c r="Z303" i="25221" s="1"/>
  <c r="AA303" i="25221" s="1"/>
  <c r="W304" i="25221"/>
  <c r="X304" i="25221" s="1"/>
  <c r="Y304" i="25221"/>
  <c r="Z304" i="25221" s="1"/>
  <c r="AA304" i="25221" s="1"/>
  <c r="W305" i="25221"/>
  <c r="X305" i="25221" s="1"/>
  <c r="Y305" i="25221"/>
  <c r="Z305" i="25221" s="1"/>
  <c r="AA305" i="25221" s="1"/>
  <c r="W306" i="25221"/>
  <c r="X306" i="25221" s="1"/>
  <c r="Y306" i="25221"/>
  <c r="Z306" i="25221" s="1"/>
  <c r="AA306" i="25221" s="1"/>
  <c r="W307" i="25221"/>
  <c r="X307" i="25221" s="1"/>
  <c r="Y307" i="25221"/>
  <c r="Z307" i="25221" s="1"/>
  <c r="AA307" i="25221" s="1"/>
  <c r="W308" i="25221"/>
  <c r="X308" i="25221" s="1"/>
  <c r="Y308" i="25221"/>
  <c r="Z308" i="25221" s="1"/>
  <c r="AA308" i="25221" s="1"/>
  <c r="W309" i="25221"/>
  <c r="X309" i="25221" s="1"/>
  <c r="Y309" i="25221"/>
  <c r="Z309" i="25221" s="1"/>
  <c r="AA309" i="25221" s="1"/>
  <c r="W310" i="25221"/>
  <c r="X310" i="25221" s="1"/>
  <c r="Y310" i="25221"/>
  <c r="Z310" i="25221" s="1"/>
  <c r="AA310" i="25221" s="1"/>
  <c r="W311" i="25221"/>
  <c r="X311" i="25221" s="1"/>
  <c r="Y311" i="25221"/>
  <c r="Z311" i="25221" s="1"/>
  <c r="AA311" i="25221" s="1"/>
  <c r="W312" i="25221"/>
  <c r="X312" i="25221" s="1"/>
  <c r="Y312" i="25221"/>
  <c r="Z312" i="25221" s="1"/>
  <c r="AA312" i="25221" s="1"/>
  <c r="W313" i="25221"/>
  <c r="X313" i="25221" s="1"/>
  <c r="Y313" i="25221"/>
  <c r="Z313" i="25221" s="1"/>
  <c r="AA313" i="25221" s="1"/>
  <c r="W314" i="25221"/>
  <c r="X314" i="25221" s="1"/>
  <c r="Y314" i="25221"/>
  <c r="Z314" i="25221" s="1"/>
  <c r="AA314" i="25221" s="1"/>
  <c r="W315" i="25221"/>
  <c r="X315" i="25221" s="1"/>
  <c r="Y315" i="25221"/>
  <c r="Z315" i="25221" s="1"/>
  <c r="AA315" i="25221" s="1"/>
  <c r="W316" i="25221"/>
  <c r="X316" i="25221" s="1"/>
  <c r="Y316" i="25221"/>
  <c r="Z316" i="25221" s="1"/>
  <c r="AA316" i="25221" s="1"/>
  <c r="W317" i="25221"/>
  <c r="X317" i="25221" s="1"/>
  <c r="Y317" i="25221"/>
  <c r="Z317" i="25221" s="1"/>
  <c r="AA317" i="25221" s="1"/>
  <c r="W318" i="25221"/>
  <c r="X318" i="25221" s="1"/>
  <c r="Y318" i="25221"/>
  <c r="Z318" i="25221" s="1"/>
  <c r="AA318" i="25221" s="1"/>
  <c r="W319" i="25221"/>
  <c r="X319" i="25221" s="1"/>
  <c r="Y319" i="25221"/>
  <c r="Z319" i="25221" s="1"/>
  <c r="AA319" i="25221" s="1"/>
  <c r="W320" i="25221"/>
  <c r="X320" i="25221" s="1"/>
  <c r="Y320" i="25221"/>
  <c r="Z320" i="25221" s="1"/>
  <c r="AA320" i="25221" s="1"/>
  <c r="W321" i="25221"/>
  <c r="X321" i="25221" s="1"/>
  <c r="Y321" i="25221"/>
  <c r="Z321" i="25221" s="1"/>
  <c r="AA321" i="25221" s="1"/>
  <c r="W322" i="25221"/>
  <c r="X322" i="25221" s="1"/>
  <c r="Y322" i="25221"/>
  <c r="Z322" i="25221" s="1"/>
  <c r="AA322" i="25221" s="1"/>
  <c r="W323" i="25221"/>
  <c r="X323" i="25221" s="1"/>
  <c r="Y323" i="25221"/>
  <c r="Z323" i="25221" s="1"/>
  <c r="AA323" i="25221" s="1"/>
  <c r="W324" i="25221"/>
  <c r="X324" i="25221" s="1"/>
  <c r="Y324" i="25221"/>
  <c r="Z324" i="25221" s="1"/>
  <c r="AA324" i="25221" s="1"/>
  <c r="W325" i="25221"/>
  <c r="X325" i="25221" s="1"/>
  <c r="Y325" i="25221"/>
  <c r="Z325" i="25221" s="1"/>
  <c r="AA325" i="25221" s="1"/>
  <c r="W326" i="25221"/>
  <c r="X326" i="25221" s="1"/>
  <c r="Y326" i="25221"/>
  <c r="Z326" i="25221" s="1"/>
  <c r="AA326" i="25221" s="1"/>
  <c r="W327" i="25221"/>
  <c r="X327" i="25221" s="1"/>
  <c r="Y327" i="25221"/>
  <c r="Z327" i="25221" s="1"/>
  <c r="AA327" i="25221" s="1"/>
  <c r="W328" i="25221"/>
  <c r="X328" i="25221" s="1"/>
  <c r="Y328" i="25221"/>
  <c r="Z328" i="25221" s="1"/>
  <c r="AA328" i="25221" s="1"/>
  <c r="W329" i="25221"/>
  <c r="X329" i="25221" s="1"/>
  <c r="Y329" i="25221"/>
  <c r="Z329" i="25221" s="1"/>
  <c r="AA329" i="25221" s="1"/>
  <c r="W330" i="25221"/>
  <c r="X330" i="25221" s="1"/>
  <c r="Y330" i="25221"/>
  <c r="Z330" i="25221" s="1"/>
  <c r="AA330" i="25221" s="1"/>
  <c r="W331" i="25221"/>
  <c r="X331" i="25221" s="1"/>
  <c r="Y331" i="25221"/>
  <c r="Z331" i="25221" s="1"/>
  <c r="AA331" i="25221" s="1"/>
  <c r="W332" i="25221"/>
  <c r="X332" i="25221" s="1"/>
  <c r="Y332" i="25221"/>
  <c r="Z332" i="25221" s="1"/>
  <c r="AA332" i="25221" s="1"/>
  <c r="W333" i="25221"/>
  <c r="X333" i="25221" s="1"/>
  <c r="Y333" i="25221"/>
  <c r="Z333" i="25221" s="1"/>
  <c r="AA333" i="25221" s="1"/>
  <c r="W334" i="25221"/>
  <c r="X334" i="25221" s="1"/>
  <c r="Y334" i="25221"/>
  <c r="Z334" i="25221" s="1"/>
  <c r="AA334" i="25221" s="1"/>
  <c r="W335" i="25221"/>
  <c r="X335" i="25221" s="1"/>
  <c r="Y335" i="25221"/>
  <c r="Z335" i="25221" s="1"/>
  <c r="AA335" i="25221" s="1"/>
  <c r="W336" i="25221"/>
  <c r="X336" i="25221" s="1"/>
  <c r="Y336" i="25221"/>
  <c r="Z336" i="25221" s="1"/>
  <c r="AA336" i="25221" s="1"/>
  <c r="W337" i="25221"/>
  <c r="X337" i="25221" s="1"/>
  <c r="Y337" i="25221"/>
  <c r="Z337" i="25221" s="1"/>
  <c r="AA337" i="25221" s="1"/>
  <c r="W338" i="25221"/>
  <c r="X338" i="25221" s="1"/>
  <c r="Y338" i="25221"/>
  <c r="Z338" i="25221" s="1"/>
  <c r="AA338" i="25221" s="1"/>
  <c r="W339" i="25221"/>
  <c r="X339" i="25221" s="1"/>
  <c r="Y339" i="25221"/>
  <c r="Z339" i="25221" s="1"/>
  <c r="AA339" i="25221" s="1"/>
  <c r="W340" i="25221"/>
  <c r="X340" i="25221" s="1"/>
  <c r="Y340" i="25221"/>
  <c r="Z340" i="25221" s="1"/>
  <c r="AA340" i="25221" s="1"/>
  <c r="W341" i="25221"/>
  <c r="X341" i="25221" s="1"/>
  <c r="Y341" i="25221"/>
  <c r="Z341" i="25221" s="1"/>
  <c r="AA341" i="25221" s="1"/>
  <c r="W342" i="25221"/>
  <c r="X342" i="25221" s="1"/>
  <c r="Y342" i="25221"/>
  <c r="Z342" i="25221" s="1"/>
  <c r="AA342" i="25221" s="1"/>
  <c r="W343" i="25221"/>
  <c r="X343" i="25221" s="1"/>
  <c r="Y343" i="25221"/>
  <c r="Z343" i="25221" s="1"/>
  <c r="AA343" i="25221" s="1"/>
  <c r="W344" i="25221"/>
  <c r="X344" i="25221" s="1"/>
  <c r="Y344" i="25221"/>
  <c r="Z344" i="25221" s="1"/>
  <c r="AA344" i="25221" s="1"/>
  <c r="W345" i="25221"/>
  <c r="X345" i="25221" s="1"/>
  <c r="Y345" i="25221"/>
  <c r="Z345" i="25221" s="1"/>
  <c r="AA345" i="25221" s="1"/>
  <c r="W346" i="25221"/>
  <c r="X346" i="25221" s="1"/>
  <c r="Y346" i="25221"/>
  <c r="Z346" i="25221" s="1"/>
  <c r="AA346" i="25221" s="1"/>
  <c r="W347" i="25221"/>
  <c r="X347" i="25221" s="1"/>
  <c r="Y347" i="25221"/>
  <c r="Z347" i="25221" s="1"/>
  <c r="AA347" i="25221" s="1"/>
  <c r="W348" i="25221"/>
  <c r="X348" i="25221" s="1"/>
  <c r="Y348" i="25221"/>
  <c r="Z348" i="25221" s="1"/>
  <c r="AA348" i="25221" s="1"/>
  <c r="W349" i="25221"/>
  <c r="X349" i="25221" s="1"/>
  <c r="Y349" i="25221"/>
  <c r="Z349" i="25221" s="1"/>
  <c r="AA349" i="25221" s="1"/>
  <c r="W350" i="25221"/>
  <c r="X350" i="25221" s="1"/>
  <c r="Y350" i="25221"/>
  <c r="Z350" i="25221" s="1"/>
  <c r="AA350" i="25221" s="1"/>
  <c r="W351" i="25221"/>
  <c r="X351" i="25221" s="1"/>
  <c r="Y351" i="25221"/>
  <c r="Z351" i="25221" s="1"/>
  <c r="AA351" i="25221" s="1"/>
  <c r="W352" i="25221"/>
  <c r="X352" i="25221" s="1"/>
  <c r="Y352" i="25221"/>
  <c r="Z352" i="25221" s="1"/>
  <c r="AA352" i="25221" s="1"/>
  <c r="W353" i="25221"/>
  <c r="X353" i="25221" s="1"/>
  <c r="Y353" i="25221"/>
  <c r="Z353" i="25221" s="1"/>
  <c r="AA353" i="25221" s="1"/>
  <c r="W354" i="25221"/>
  <c r="X354" i="25221" s="1"/>
  <c r="Y354" i="25221"/>
  <c r="Z354" i="25221" s="1"/>
  <c r="AA354" i="25221" s="1"/>
  <c r="W355" i="25221"/>
  <c r="X355" i="25221" s="1"/>
  <c r="Y355" i="25221"/>
  <c r="Z355" i="25221" s="1"/>
  <c r="AA355" i="25221" s="1"/>
  <c r="W356" i="25221"/>
  <c r="X356" i="25221" s="1"/>
  <c r="Y356" i="25221"/>
  <c r="Z356" i="25221" s="1"/>
  <c r="AA356" i="25221" s="1"/>
  <c r="W357" i="25221"/>
  <c r="X357" i="25221" s="1"/>
  <c r="Y357" i="25221"/>
  <c r="Z357" i="25221" s="1"/>
  <c r="AA357" i="25221" s="1"/>
  <c r="W358" i="25221"/>
  <c r="X358" i="25221" s="1"/>
  <c r="Y358" i="25221"/>
  <c r="Z358" i="25221" s="1"/>
  <c r="AA358" i="25221" s="1"/>
  <c r="W359" i="25221"/>
  <c r="X359" i="25221" s="1"/>
  <c r="Y359" i="25221"/>
  <c r="Z359" i="25221" s="1"/>
  <c r="AA359" i="25221" s="1"/>
  <c r="W360" i="25221"/>
  <c r="X360" i="25221" s="1"/>
  <c r="Y360" i="25221"/>
  <c r="Z360" i="25221" s="1"/>
  <c r="AA360" i="25221" s="1"/>
  <c r="W361" i="25221"/>
  <c r="X361" i="25221" s="1"/>
  <c r="Y361" i="25221"/>
  <c r="Z361" i="25221" s="1"/>
  <c r="AA361" i="25221" s="1"/>
  <c r="W362" i="25221"/>
  <c r="X362" i="25221" s="1"/>
  <c r="Y362" i="25221"/>
  <c r="Z362" i="25221" s="1"/>
  <c r="AA362" i="25221" s="1"/>
  <c r="W363" i="25221"/>
  <c r="X363" i="25221" s="1"/>
  <c r="Y363" i="25221"/>
  <c r="Z363" i="25221" s="1"/>
  <c r="AA363" i="25221" s="1"/>
  <c r="W364" i="25221"/>
  <c r="X364" i="25221" s="1"/>
  <c r="Y364" i="25221"/>
  <c r="Z364" i="25221" s="1"/>
  <c r="AA364" i="25221" s="1"/>
  <c r="W365" i="25221"/>
  <c r="X365" i="25221" s="1"/>
  <c r="Y365" i="25221"/>
  <c r="Z365" i="25221" s="1"/>
  <c r="AA365" i="25221" s="1"/>
  <c r="W366" i="25221"/>
  <c r="X366" i="25221" s="1"/>
  <c r="Y366" i="25221"/>
  <c r="Z366" i="25221" s="1"/>
  <c r="AA366" i="25221" s="1"/>
  <c r="W367" i="25221"/>
  <c r="X367" i="25221" s="1"/>
  <c r="Y367" i="25221"/>
  <c r="Z367" i="25221" s="1"/>
  <c r="AA367" i="25221" s="1"/>
  <c r="W368" i="25221"/>
  <c r="X368" i="25221" s="1"/>
  <c r="Y368" i="25221"/>
  <c r="Z368" i="25221" s="1"/>
  <c r="AA368" i="25221" s="1"/>
  <c r="W369" i="25221"/>
  <c r="X369" i="25221" s="1"/>
  <c r="Y369" i="25221"/>
  <c r="Z369" i="25221" s="1"/>
  <c r="AA369" i="25221" s="1"/>
  <c r="W370" i="25221"/>
  <c r="X370" i="25221" s="1"/>
  <c r="Y370" i="25221"/>
  <c r="Z370" i="25221" s="1"/>
  <c r="AA370" i="25221" s="1"/>
  <c r="W371" i="25221"/>
  <c r="X371" i="25221" s="1"/>
  <c r="Y371" i="25221"/>
  <c r="Z371" i="25221" s="1"/>
  <c r="AA371" i="25221" s="1"/>
  <c r="W372" i="25221"/>
  <c r="X372" i="25221" s="1"/>
  <c r="Y372" i="25221"/>
  <c r="Z372" i="25221" s="1"/>
  <c r="AA372" i="25221" s="1"/>
  <c r="W373" i="25221"/>
  <c r="X373" i="25221" s="1"/>
  <c r="Y373" i="25221"/>
  <c r="Z373" i="25221" s="1"/>
  <c r="AA373" i="25221" s="1"/>
  <c r="W374" i="25221"/>
  <c r="X374" i="25221" s="1"/>
  <c r="Y374" i="25221"/>
  <c r="Z374" i="25221" s="1"/>
  <c r="AA374" i="25221" s="1"/>
  <c r="W375" i="25221"/>
  <c r="X375" i="25221" s="1"/>
  <c r="Y375" i="25221"/>
  <c r="Z375" i="25221" s="1"/>
  <c r="AA375" i="25221" s="1"/>
  <c r="W376" i="25221"/>
  <c r="X376" i="25221" s="1"/>
  <c r="Y376" i="25221"/>
  <c r="Z376" i="25221" s="1"/>
  <c r="AA376" i="25221" s="1"/>
  <c r="W377" i="25221"/>
  <c r="X377" i="25221" s="1"/>
  <c r="Y377" i="25221"/>
  <c r="Z377" i="25221" s="1"/>
  <c r="AA377" i="25221" s="1"/>
  <c r="W378" i="25221"/>
  <c r="X378" i="25221" s="1"/>
  <c r="Y378" i="25221"/>
  <c r="Z378" i="25221" s="1"/>
  <c r="AA378" i="25221" s="1"/>
  <c r="W379" i="25221"/>
  <c r="X379" i="25221" s="1"/>
  <c r="Y379" i="25221"/>
  <c r="Z379" i="25221" s="1"/>
  <c r="AA379" i="25221" s="1"/>
  <c r="W380" i="25221"/>
  <c r="X380" i="25221" s="1"/>
  <c r="Y380" i="25221"/>
  <c r="Z380" i="25221" s="1"/>
  <c r="AA380" i="25221" s="1"/>
  <c r="W381" i="25221"/>
  <c r="X381" i="25221" s="1"/>
  <c r="Y381" i="25221"/>
  <c r="Z381" i="25221" s="1"/>
  <c r="AA381" i="25221" s="1"/>
  <c r="W382" i="25221"/>
  <c r="X382" i="25221" s="1"/>
  <c r="Y382" i="25221"/>
  <c r="Z382" i="25221" s="1"/>
  <c r="AA382" i="25221" s="1"/>
  <c r="W383" i="25221"/>
  <c r="X383" i="25221" s="1"/>
  <c r="Y383" i="25221"/>
  <c r="Z383" i="25221" s="1"/>
  <c r="AA383" i="25221" s="1"/>
  <c r="W384" i="25221"/>
  <c r="X384" i="25221" s="1"/>
  <c r="Y384" i="25221"/>
  <c r="Z384" i="25221" s="1"/>
  <c r="AA384" i="25221" s="1"/>
  <c r="W385" i="25221"/>
  <c r="X385" i="25221" s="1"/>
  <c r="Y385" i="25221"/>
  <c r="Z385" i="25221" s="1"/>
  <c r="AA385" i="25221" s="1"/>
  <c r="W386" i="25221"/>
  <c r="X386" i="25221" s="1"/>
  <c r="Y386" i="25221"/>
  <c r="Z386" i="25221" s="1"/>
  <c r="AA386" i="25221" s="1"/>
  <c r="W387" i="25221"/>
  <c r="X387" i="25221" s="1"/>
  <c r="Y387" i="25221"/>
  <c r="Z387" i="25221" s="1"/>
  <c r="AA387" i="25221" s="1"/>
  <c r="W388" i="25221"/>
  <c r="X388" i="25221" s="1"/>
  <c r="Y388" i="25221"/>
  <c r="Z388" i="25221" s="1"/>
  <c r="AA388" i="25221" s="1"/>
  <c r="W389" i="25221"/>
  <c r="X389" i="25221" s="1"/>
  <c r="Y389" i="25221"/>
  <c r="Z389" i="25221" s="1"/>
  <c r="AA389" i="25221" s="1"/>
  <c r="W390" i="25221"/>
  <c r="X390" i="25221" s="1"/>
  <c r="Y390" i="25221"/>
  <c r="Z390" i="25221" s="1"/>
  <c r="AA390" i="25221" s="1"/>
  <c r="W391" i="25221"/>
  <c r="X391" i="25221" s="1"/>
  <c r="Y391" i="25221"/>
  <c r="Z391" i="25221" s="1"/>
  <c r="AA391" i="25221" s="1"/>
  <c r="W392" i="25221"/>
  <c r="X392" i="25221" s="1"/>
  <c r="Y392" i="25221"/>
  <c r="Z392" i="25221" s="1"/>
  <c r="AA392" i="25221" s="1"/>
  <c r="W393" i="25221"/>
  <c r="X393" i="25221" s="1"/>
  <c r="Y393" i="25221"/>
  <c r="Z393" i="25221" s="1"/>
  <c r="AA393" i="25221" s="1"/>
  <c r="W394" i="25221"/>
  <c r="X394" i="25221" s="1"/>
  <c r="Y394" i="25221"/>
  <c r="Z394" i="25221" s="1"/>
  <c r="AA394" i="25221" s="1"/>
  <c r="W395" i="25221"/>
  <c r="X395" i="25221" s="1"/>
  <c r="Y395" i="25221"/>
  <c r="Z395" i="25221" s="1"/>
  <c r="AA395" i="25221" s="1"/>
  <c r="W396" i="25221"/>
  <c r="X396" i="25221" s="1"/>
  <c r="Y396" i="25221"/>
  <c r="Z396" i="25221" s="1"/>
  <c r="AA396" i="25221" s="1"/>
  <c r="W397" i="25221"/>
  <c r="X397" i="25221" s="1"/>
  <c r="Y397" i="25221"/>
  <c r="Z397" i="25221" s="1"/>
  <c r="AA397" i="25221" s="1"/>
  <c r="W398" i="25221"/>
  <c r="X398" i="25221" s="1"/>
  <c r="Y398" i="25221"/>
  <c r="Z398" i="25221" s="1"/>
  <c r="AA398" i="25221" s="1"/>
  <c r="W399" i="25221"/>
  <c r="X399" i="25221" s="1"/>
  <c r="Y399" i="25221"/>
  <c r="Z399" i="25221" s="1"/>
  <c r="AA399" i="25221" s="1"/>
  <c r="W400" i="25221"/>
  <c r="X400" i="25221" s="1"/>
  <c r="Y400" i="25221"/>
  <c r="Z400" i="25221" s="1"/>
  <c r="AA400" i="25221" s="1"/>
  <c r="W401" i="25221"/>
  <c r="X401" i="25221" s="1"/>
  <c r="Y401" i="25221"/>
  <c r="Z401" i="25221" s="1"/>
  <c r="AA401" i="25221" s="1"/>
  <c r="W402" i="25221"/>
  <c r="X402" i="25221" s="1"/>
  <c r="Y402" i="25221"/>
  <c r="Z402" i="25221" s="1"/>
  <c r="AA402" i="25221" s="1"/>
  <c r="W403" i="25221"/>
  <c r="X403" i="25221" s="1"/>
  <c r="Y403" i="25221"/>
  <c r="Z403" i="25221" s="1"/>
  <c r="AA403" i="25221" s="1"/>
  <c r="W404" i="25221"/>
  <c r="X404" i="25221" s="1"/>
  <c r="Y404" i="25221"/>
  <c r="Z404" i="25221" s="1"/>
  <c r="AA404" i="25221" s="1"/>
  <c r="W405" i="25221"/>
  <c r="X405" i="25221" s="1"/>
  <c r="Y405" i="25221"/>
  <c r="Z405" i="25221" s="1"/>
  <c r="AA405" i="25221" s="1"/>
  <c r="T10" i="5"/>
  <c r="U10" i="5" s="1"/>
  <c r="V10" i="5" s="1"/>
  <c r="T11" i="5"/>
  <c r="U11" i="5" s="1"/>
  <c r="V11" i="5" s="1"/>
  <c r="T12" i="5"/>
  <c r="U12" i="5" s="1"/>
  <c r="V12" i="5" s="1"/>
  <c r="T13" i="5"/>
  <c r="U13" i="5" s="1"/>
  <c r="V13" i="5" s="1"/>
  <c r="T14" i="5"/>
  <c r="U14" i="5" s="1"/>
  <c r="V14" i="5" s="1"/>
  <c r="T15" i="5"/>
  <c r="U15" i="5" s="1"/>
  <c r="V15" i="5" s="1"/>
  <c r="T16" i="5"/>
  <c r="U16" i="5" s="1"/>
  <c r="V16" i="5" s="1"/>
  <c r="T17" i="5"/>
  <c r="U17" i="5" s="1"/>
  <c r="V17" i="5" s="1"/>
  <c r="T18" i="5"/>
  <c r="U18" i="5" s="1"/>
  <c r="V18" i="5" s="1"/>
  <c r="T19" i="5"/>
  <c r="U19" i="5" s="1"/>
  <c r="V19" i="5" s="1"/>
  <c r="T20" i="5"/>
  <c r="U20" i="5" s="1"/>
  <c r="V20" i="5" s="1"/>
  <c r="T21" i="5"/>
  <c r="U21" i="5" s="1"/>
  <c r="V21" i="5" s="1"/>
  <c r="T22" i="5"/>
  <c r="U22" i="5" s="1"/>
  <c r="V22" i="5" s="1"/>
  <c r="T23" i="5"/>
  <c r="U23" i="5" s="1"/>
  <c r="V23" i="5" s="1"/>
  <c r="T24" i="5"/>
  <c r="U24" i="5" s="1"/>
  <c r="V24" i="5" s="1"/>
  <c r="T25" i="5"/>
  <c r="U25" i="5" s="1"/>
  <c r="V25" i="5" s="1"/>
  <c r="T26" i="5"/>
  <c r="U26" i="5" s="1"/>
  <c r="V26" i="5" s="1"/>
  <c r="T27" i="5"/>
  <c r="U27" i="5" s="1"/>
  <c r="V27" i="5" s="1"/>
  <c r="T28" i="5"/>
  <c r="U28" i="5" s="1"/>
  <c r="V28" i="5" s="1"/>
  <c r="T29" i="5"/>
  <c r="U29" i="5" s="1"/>
  <c r="V29" i="5" s="1"/>
  <c r="T30" i="5"/>
  <c r="U30" i="5" s="1"/>
  <c r="V30" i="5" s="1"/>
  <c r="T31" i="5"/>
  <c r="U31" i="5" s="1"/>
  <c r="V31" i="5" s="1"/>
  <c r="T32" i="5"/>
  <c r="U32" i="5" s="1"/>
  <c r="V32" i="5" s="1"/>
  <c r="T33" i="5"/>
  <c r="U33" i="5" s="1"/>
  <c r="V33" i="5" s="1"/>
  <c r="T34" i="5"/>
  <c r="U34" i="5" s="1"/>
  <c r="V34" i="5" s="1"/>
  <c r="T35" i="5"/>
  <c r="U35" i="5" s="1"/>
  <c r="V35" i="5" s="1"/>
  <c r="T36" i="5"/>
  <c r="U36" i="5" s="1"/>
  <c r="V36" i="5" s="1"/>
  <c r="T37" i="5"/>
  <c r="U37" i="5" s="1"/>
  <c r="V37" i="5" s="1"/>
  <c r="T38" i="5"/>
  <c r="U38" i="5" s="1"/>
  <c r="V38" i="5" s="1"/>
  <c r="T39" i="5"/>
  <c r="U39" i="5" s="1"/>
  <c r="V39" i="5" s="1"/>
  <c r="T40" i="5"/>
  <c r="U40" i="5" s="1"/>
  <c r="V40" i="5" s="1"/>
  <c r="T41" i="5"/>
  <c r="U41" i="5" s="1"/>
  <c r="V41" i="5" s="1"/>
  <c r="T42" i="5"/>
  <c r="U42" i="5" s="1"/>
  <c r="V42" i="5" s="1"/>
  <c r="T43" i="5"/>
  <c r="U43" i="5" s="1"/>
  <c r="V43" i="5" s="1"/>
  <c r="T44" i="5"/>
  <c r="U44" i="5" s="1"/>
  <c r="V44" i="5" s="1"/>
  <c r="T45" i="5"/>
  <c r="U45" i="5" s="1"/>
  <c r="V45" i="5" s="1"/>
  <c r="T46" i="5"/>
  <c r="U46" i="5" s="1"/>
  <c r="V46" i="5" s="1"/>
  <c r="T47" i="5"/>
  <c r="U47" i="5" s="1"/>
  <c r="V47" i="5" s="1"/>
  <c r="T48" i="5"/>
  <c r="U48" i="5" s="1"/>
  <c r="V48" i="5" s="1"/>
  <c r="T49" i="5"/>
  <c r="U49" i="5" s="1"/>
  <c r="V49" i="5" s="1"/>
  <c r="T50" i="5"/>
  <c r="U50" i="5" s="1"/>
  <c r="V50" i="5" s="1"/>
  <c r="T51" i="5"/>
  <c r="U51" i="5" s="1"/>
  <c r="V51" i="5" s="1"/>
  <c r="T52" i="5"/>
  <c r="U52" i="5" s="1"/>
  <c r="V52" i="5" s="1"/>
  <c r="T53" i="5"/>
  <c r="U53" i="5" s="1"/>
  <c r="V53" i="5" s="1"/>
  <c r="T54" i="5"/>
  <c r="U54" i="5" s="1"/>
  <c r="V54" i="5" s="1"/>
  <c r="T55" i="5"/>
  <c r="U55" i="5" s="1"/>
  <c r="V55" i="5" s="1"/>
  <c r="T56" i="5"/>
  <c r="U56" i="5" s="1"/>
  <c r="V56" i="5" s="1"/>
  <c r="T57" i="5"/>
  <c r="U57" i="5" s="1"/>
  <c r="V57" i="5" s="1"/>
  <c r="T58" i="5"/>
  <c r="U58" i="5" s="1"/>
  <c r="V58" i="5" s="1"/>
  <c r="T59" i="5"/>
  <c r="U59" i="5" s="1"/>
  <c r="V59" i="5" s="1"/>
  <c r="T60" i="5"/>
  <c r="U60" i="5" s="1"/>
  <c r="V60" i="5" s="1"/>
  <c r="T61" i="5"/>
  <c r="U61" i="5" s="1"/>
  <c r="V61" i="5" s="1"/>
  <c r="T62" i="5"/>
  <c r="U62" i="5" s="1"/>
  <c r="V62" i="5" s="1"/>
  <c r="T63" i="5"/>
  <c r="U63" i="5" s="1"/>
  <c r="V63" i="5" s="1"/>
  <c r="T64" i="5"/>
  <c r="U64" i="5" s="1"/>
  <c r="V64" i="5" s="1"/>
  <c r="T65" i="5"/>
  <c r="U65" i="5" s="1"/>
  <c r="V65" i="5" s="1"/>
  <c r="T66" i="5"/>
  <c r="U66" i="5" s="1"/>
  <c r="V66" i="5" s="1"/>
  <c r="T67" i="5"/>
  <c r="U67" i="5" s="1"/>
  <c r="V67" i="5" s="1"/>
  <c r="T68" i="5"/>
  <c r="U68" i="5" s="1"/>
  <c r="V68" i="5" s="1"/>
  <c r="T69" i="5"/>
  <c r="U69" i="5" s="1"/>
  <c r="V69" i="5" s="1"/>
  <c r="T70" i="5"/>
  <c r="U70" i="5" s="1"/>
  <c r="V70" i="5" s="1"/>
  <c r="T71" i="5"/>
  <c r="U71" i="5" s="1"/>
  <c r="V71" i="5" s="1"/>
  <c r="T72" i="5"/>
  <c r="U72" i="5" s="1"/>
  <c r="V72" i="5" s="1"/>
  <c r="T73" i="5"/>
  <c r="U73" i="5" s="1"/>
  <c r="V73" i="5" s="1"/>
  <c r="T74" i="5"/>
  <c r="U74" i="5" s="1"/>
  <c r="V74" i="5" s="1"/>
  <c r="T75" i="5"/>
  <c r="U75" i="5" s="1"/>
  <c r="V75" i="5" s="1"/>
  <c r="T76" i="5"/>
  <c r="U76" i="5" s="1"/>
  <c r="V76" i="5" s="1"/>
  <c r="T77" i="5"/>
  <c r="U77" i="5" s="1"/>
  <c r="V77" i="5" s="1"/>
  <c r="T78" i="5"/>
  <c r="U78" i="5" s="1"/>
  <c r="V78" i="5" s="1"/>
  <c r="T79" i="5"/>
  <c r="U79" i="5" s="1"/>
  <c r="V79" i="5" s="1"/>
  <c r="T80" i="5"/>
  <c r="U80" i="5" s="1"/>
  <c r="V80" i="5" s="1"/>
  <c r="T81" i="5"/>
  <c r="U81" i="5" s="1"/>
  <c r="V81" i="5" s="1"/>
  <c r="T82" i="5"/>
  <c r="U82" i="5" s="1"/>
  <c r="V82" i="5" s="1"/>
  <c r="T83" i="5"/>
  <c r="U83" i="5" s="1"/>
  <c r="V83" i="5" s="1"/>
  <c r="T84" i="5"/>
  <c r="U84" i="5" s="1"/>
  <c r="V84" i="5" s="1"/>
  <c r="T85" i="5"/>
  <c r="U85" i="5" s="1"/>
  <c r="V85" i="5" s="1"/>
  <c r="T86" i="5"/>
  <c r="U86" i="5" s="1"/>
  <c r="V86" i="5" s="1"/>
  <c r="T87" i="5"/>
  <c r="U87" i="5" s="1"/>
  <c r="V87" i="5" s="1"/>
  <c r="T88" i="5"/>
  <c r="U88" i="5" s="1"/>
  <c r="V88" i="5" s="1"/>
  <c r="T89" i="5"/>
  <c r="U89" i="5" s="1"/>
  <c r="V89" i="5" s="1"/>
  <c r="T90" i="5"/>
  <c r="U90" i="5" s="1"/>
  <c r="V90" i="5" s="1"/>
  <c r="T91" i="5"/>
  <c r="U91" i="5" s="1"/>
  <c r="V91" i="5" s="1"/>
  <c r="T92" i="5"/>
  <c r="U92" i="5" s="1"/>
  <c r="V92" i="5" s="1"/>
  <c r="T93" i="5"/>
  <c r="U93" i="5" s="1"/>
  <c r="V93" i="5" s="1"/>
  <c r="T94" i="5"/>
  <c r="U94" i="5" s="1"/>
  <c r="V94" i="5" s="1"/>
  <c r="T95" i="5"/>
  <c r="U95" i="5" s="1"/>
  <c r="V95" i="5" s="1"/>
  <c r="T96" i="5"/>
  <c r="U96" i="5" s="1"/>
  <c r="V96" i="5" s="1"/>
  <c r="T97" i="5"/>
  <c r="U97" i="5" s="1"/>
  <c r="V97" i="5" s="1"/>
  <c r="T98" i="5"/>
  <c r="U98" i="5" s="1"/>
  <c r="V98" i="5" s="1"/>
  <c r="T99" i="5"/>
  <c r="U99" i="5" s="1"/>
  <c r="V99" i="5" s="1"/>
  <c r="T100" i="5"/>
  <c r="U100" i="5" s="1"/>
  <c r="V100" i="5" s="1"/>
  <c r="T101" i="5"/>
  <c r="U101" i="5" s="1"/>
  <c r="V101" i="5" s="1"/>
  <c r="T102" i="5"/>
  <c r="U102" i="5" s="1"/>
  <c r="V102" i="5" s="1"/>
  <c r="T103" i="5"/>
  <c r="U103" i="5" s="1"/>
  <c r="V103" i="5" s="1"/>
  <c r="T104" i="5"/>
  <c r="U104" i="5" s="1"/>
  <c r="V104" i="5" s="1"/>
  <c r="T105" i="5"/>
  <c r="U105" i="5" s="1"/>
  <c r="V105" i="5" s="1"/>
  <c r="T106" i="5"/>
  <c r="U106" i="5" s="1"/>
  <c r="V106" i="5" s="1"/>
  <c r="T107" i="5"/>
  <c r="U107" i="5" s="1"/>
  <c r="V107" i="5" s="1"/>
  <c r="T108" i="5"/>
  <c r="U108" i="5" s="1"/>
  <c r="V108" i="5" s="1"/>
  <c r="T109" i="5"/>
  <c r="U109" i="5" s="1"/>
  <c r="V109" i="5" s="1"/>
  <c r="T110" i="5"/>
  <c r="U110" i="5" s="1"/>
  <c r="V110" i="5" s="1"/>
  <c r="T111" i="5"/>
  <c r="U111" i="5" s="1"/>
  <c r="V111" i="5" s="1"/>
  <c r="T112" i="5"/>
  <c r="U112" i="5" s="1"/>
  <c r="V112" i="5" s="1"/>
  <c r="T113" i="5"/>
  <c r="U113" i="5" s="1"/>
  <c r="V113" i="5" s="1"/>
  <c r="T114" i="5"/>
  <c r="U114" i="5" s="1"/>
  <c r="V114" i="5" s="1"/>
  <c r="T115" i="5"/>
  <c r="U115" i="5" s="1"/>
  <c r="V115" i="5" s="1"/>
  <c r="T116" i="5"/>
  <c r="U116" i="5" s="1"/>
  <c r="V116" i="5" s="1"/>
  <c r="T117" i="5"/>
  <c r="U117" i="5" s="1"/>
  <c r="V117" i="5" s="1"/>
  <c r="T118" i="5"/>
  <c r="U118" i="5" s="1"/>
  <c r="V118" i="5" s="1"/>
  <c r="T119" i="5"/>
  <c r="U119" i="5" s="1"/>
  <c r="V119" i="5" s="1"/>
  <c r="T120" i="5"/>
  <c r="U120" i="5" s="1"/>
  <c r="V120" i="5" s="1"/>
  <c r="T121" i="5"/>
  <c r="U121" i="5" s="1"/>
  <c r="V121" i="5" s="1"/>
  <c r="T122" i="5"/>
  <c r="U122" i="5" s="1"/>
  <c r="V122" i="5" s="1"/>
  <c r="T123" i="5"/>
  <c r="U123" i="5" s="1"/>
  <c r="V123" i="5" s="1"/>
  <c r="T124" i="5"/>
  <c r="U124" i="5" s="1"/>
  <c r="V124" i="5" s="1"/>
  <c r="T125" i="5"/>
  <c r="U125" i="5" s="1"/>
  <c r="V125" i="5" s="1"/>
  <c r="T126" i="5"/>
  <c r="U126" i="5" s="1"/>
  <c r="V126" i="5" s="1"/>
  <c r="T127" i="5"/>
  <c r="U127" i="5" s="1"/>
  <c r="V127" i="5" s="1"/>
  <c r="T128" i="5"/>
  <c r="U128" i="5" s="1"/>
  <c r="V128" i="5" s="1"/>
  <c r="T129" i="5"/>
  <c r="U129" i="5" s="1"/>
  <c r="V129" i="5" s="1"/>
  <c r="T130" i="5"/>
  <c r="U130" i="5" s="1"/>
  <c r="V130" i="5" s="1"/>
  <c r="T131" i="5"/>
  <c r="U131" i="5" s="1"/>
  <c r="V131" i="5" s="1"/>
  <c r="T132" i="5"/>
  <c r="U132" i="5" s="1"/>
  <c r="V132" i="5" s="1"/>
  <c r="T133" i="5"/>
  <c r="U133" i="5" s="1"/>
  <c r="V133" i="5" s="1"/>
  <c r="T134" i="5"/>
  <c r="U134" i="5" s="1"/>
  <c r="V134" i="5" s="1"/>
  <c r="T135" i="5"/>
  <c r="U135" i="5" s="1"/>
  <c r="V135" i="5" s="1"/>
  <c r="T136" i="5"/>
  <c r="U136" i="5" s="1"/>
  <c r="V136" i="5" s="1"/>
  <c r="T137" i="5"/>
  <c r="U137" i="5" s="1"/>
  <c r="V137" i="5" s="1"/>
  <c r="T138" i="5"/>
  <c r="U138" i="5" s="1"/>
  <c r="V138" i="5" s="1"/>
  <c r="T139" i="5"/>
  <c r="U139" i="5" s="1"/>
  <c r="V139" i="5" s="1"/>
  <c r="T140" i="5"/>
  <c r="U140" i="5" s="1"/>
  <c r="V140" i="5" s="1"/>
  <c r="T141" i="5"/>
  <c r="U141" i="5" s="1"/>
  <c r="V141" i="5" s="1"/>
  <c r="T142" i="5"/>
  <c r="U142" i="5" s="1"/>
  <c r="V142" i="5" s="1"/>
  <c r="T143" i="5"/>
  <c r="U143" i="5" s="1"/>
  <c r="V143" i="5" s="1"/>
  <c r="T144" i="5"/>
  <c r="U144" i="5" s="1"/>
  <c r="V144" i="5" s="1"/>
  <c r="T145" i="5"/>
  <c r="U145" i="5" s="1"/>
  <c r="V145" i="5" s="1"/>
  <c r="T146" i="5"/>
  <c r="U146" i="5" s="1"/>
  <c r="V146" i="5" s="1"/>
  <c r="T147" i="5"/>
  <c r="U147" i="5" s="1"/>
  <c r="V147" i="5" s="1"/>
  <c r="T148" i="5"/>
  <c r="U148" i="5" s="1"/>
  <c r="V148" i="5" s="1"/>
  <c r="T149" i="5"/>
  <c r="U149" i="5" s="1"/>
  <c r="V149" i="5" s="1"/>
  <c r="T150" i="5"/>
  <c r="U150" i="5" s="1"/>
  <c r="V150" i="5" s="1"/>
  <c r="T151" i="5"/>
  <c r="U151" i="5" s="1"/>
  <c r="V151" i="5" s="1"/>
  <c r="T152" i="5"/>
  <c r="U152" i="5" s="1"/>
  <c r="V152" i="5" s="1"/>
  <c r="T153" i="5"/>
  <c r="U153" i="5" s="1"/>
  <c r="V153" i="5" s="1"/>
  <c r="T154" i="5"/>
  <c r="U154" i="5" s="1"/>
  <c r="V154" i="5" s="1"/>
  <c r="T155" i="5"/>
  <c r="U155" i="5" s="1"/>
  <c r="V155" i="5" s="1"/>
  <c r="T156" i="5"/>
  <c r="U156" i="5" s="1"/>
  <c r="V156" i="5" s="1"/>
  <c r="T157" i="5"/>
  <c r="U157" i="5" s="1"/>
  <c r="V157" i="5" s="1"/>
  <c r="T158" i="5"/>
  <c r="U158" i="5" s="1"/>
  <c r="V158" i="5" s="1"/>
  <c r="T159" i="5"/>
  <c r="U159" i="5" s="1"/>
  <c r="V159" i="5" s="1"/>
  <c r="T160" i="5"/>
  <c r="U160" i="5" s="1"/>
  <c r="V160" i="5" s="1"/>
  <c r="T161" i="5"/>
  <c r="U161" i="5" s="1"/>
  <c r="V161" i="5" s="1"/>
  <c r="T162" i="5"/>
  <c r="U162" i="5" s="1"/>
  <c r="V162" i="5" s="1"/>
  <c r="T163" i="5"/>
  <c r="U163" i="5" s="1"/>
  <c r="V163" i="5" s="1"/>
  <c r="T164" i="5"/>
  <c r="U164" i="5" s="1"/>
  <c r="V164" i="5" s="1"/>
  <c r="T165" i="5"/>
  <c r="U165" i="5" s="1"/>
  <c r="V165" i="5" s="1"/>
  <c r="T166" i="5"/>
  <c r="U166" i="5" s="1"/>
  <c r="V166" i="5" s="1"/>
  <c r="T167" i="5"/>
  <c r="U167" i="5" s="1"/>
  <c r="V167" i="5" s="1"/>
  <c r="T168" i="5"/>
  <c r="U168" i="5" s="1"/>
  <c r="V168" i="5" s="1"/>
  <c r="T169" i="5"/>
  <c r="U169" i="5" s="1"/>
  <c r="V169" i="5" s="1"/>
  <c r="T170" i="5"/>
  <c r="U170" i="5" s="1"/>
  <c r="V170" i="5" s="1"/>
  <c r="T171" i="5"/>
  <c r="U171" i="5" s="1"/>
  <c r="V171" i="5" s="1"/>
  <c r="T172" i="5"/>
  <c r="U172" i="5" s="1"/>
  <c r="V172" i="5" s="1"/>
  <c r="T173" i="5"/>
  <c r="U173" i="5" s="1"/>
  <c r="V173" i="5" s="1"/>
  <c r="T174" i="5"/>
  <c r="U174" i="5" s="1"/>
  <c r="V174" i="5" s="1"/>
  <c r="T175" i="5"/>
  <c r="U175" i="5" s="1"/>
  <c r="V175" i="5" s="1"/>
  <c r="T176" i="5"/>
  <c r="U176" i="5" s="1"/>
  <c r="V176" i="5" s="1"/>
  <c r="T177" i="5"/>
  <c r="U177" i="5" s="1"/>
  <c r="V177" i="5" s="1"/>
  <c r="T178" i="5"/>
  <c r="U178" i="5" s="1"/>
  <c r="V178" i="5" s="1"/>
  <c r="T179" i="5"/>
  <c r="U179" i="5" s="1"/>
  <c r="V179" i="5" s="1"/>
  <c r="T180" i="5"/>
  <c r="U180" i="5" s="1"/>
  <c r="V180" i="5" s="1"/>
  <c r="T181" i="5"/>
  <c r="U181" i="5" s="1"/>
  <c r="V181" i="5" s="1"/>
  <c r="T182" i="5"/>
  <c r="U182" i="5" s="1"/>
  <c r="V182" i="5" s="1"/>
  <c r="T183" i="5"/>
  <c r="U183" i="5" s="1"/>
  <c r="V183" i="5" s="1"/>
  <c r="T184" i="5"/>
  <c r="U184" i="5" s="1"/>
  <c r="V184" i="5" s="1"/>
  <c r="T185" i="5"/>
  <c r="U185" i="5" s="1"/>
  <c r="V185" i="5" s="1"/>
  <c r="T186" i="5"/>
  <c r="U186" i="5" s="1"/>
  <c r="V186" i="5" s="1"/>
  <c r="T187" i="5"/>
  <c r="U187" i="5" s="1"/>
  <c r="V187" i="5" s="1"/>
  <c r="T188" i="5"/>
  <c r="U188" i="5" s="1"/>
  <c r="V188" i="5" s="1"/>
  <c r="T189" i="5"/>
  <c r="U189" i="5" s="1"/>
  <c r="V189" i="5" s="1"/>
  <c r="T190" i="5"/>
  <c r="U190" i="5" s="1"/>
  <c r="V190" i="5" s="1"/>
  <c r="T191" i="5"/>
  <c r="U191" i="5" s="1"/>
  <c r="V191" i="5" s="1"/>
  <c r="T192" i="5"/>
  <c r="U192" i="5" s="1"/>
  <c r="V192" i="5" s="1"/>
  <c r="T193" i="5"/>
  <c r="U193" i="5" s="1"/>
  <c r="V193" i="5" s="1"/>
  <c r="T194" i="5"/>
  <c r="U194" i="5" s="1"/>
  <c r="V194" i="5" s="1"/>
  <c r="T195" i="5"/>
  <c r="U195" i="5" s="1"/>
  <c r="V195" i="5" s="1"/>
  <c r="T196" i="5"/>
  <c r="U196" i="5" s="1"/>
  <c r="V196" i="5" s="1"/>
  <c r="T197" i="5"/>
  <c r="U197" i="5" s="1"/>
  <c r="V197" i="5" s="1"/>
  <c r="T198" i="5"/>
  <c r="U198" i="5" s="1"/>
  <c r="V198" i="5" s="1"/>
  <c r="T199" i="5"/>
  <c r="U199" i="5" s="1"/>
  <c r="V199" i="5" s="1"/>
  <c r="T200" i="5"/>
  <c r="U200" i="5" s="1"/>
  <c r="V200" i="5" s="1"/>
  <c r="T201" i="5"/>
  <c r="U201" i="5" s="1"/>
  <c r="V201" i="5" s="1"/>
  <c r="T202" i="5"/>
  <c r="U202" i="5" s="1"/>
  <c r="V202" i="5" s="1"/>
  <c r="T203" i="5"/>
  <c r="U203" i="5" s="1"/>
  <c r="V203" i="5" s="1"/>
  <c r="T204" i="5"/>
  <c r="U204" i="5" s="1"/>
  <c r="V204" i="5" s="1"/>
  <c r="T205" i="5"/>
  <c r="U205" i="5" s="1"/>
  <c r="V205" i="5" s="1"/>
  <c r="T206" i="5"/>
  <c r="U206" i="5" s="1"/>
  <c r="V206" i="5" s="1"/>
  <c r="T207" i="5"/>
  <c r="U207" i="5" s="1"/>
  <c r="V207" i="5" s="1"/>
  <c r="T208" i="5"/>
  <c r="U208" i="5" s="1"/>
  <c r="V208" i="5" s="1"/>
  <c r="T209" i="5"/>
  <c r="U209" i="5" s="1"/>
  <c r="V209" i="5" s="1"/>
  <c r="T210" i="5"/>
  <c r="U210" i="5" s="1"/>
  <c r="V210" i="5" s="1"/>
  <c r="T211" i="5"/>
  <c r="U211" i="5" s="1"/>
  <c r="V211" i="5" s="1"/>
  <c r="T212" i="5"/>
  <c r="U212" i="5" s="1"/>
  <c r="V212" i="5" s="1"/>
  <c r="T213" i="5"/>
  <c r="U213" i="5" s="1"/>
  <c r="V213" i="5" s="1"/>
  <c r="T214" i="5"/>
  <c r="U214" i="5" s="1"/>
  <c r="V214" i="5" s="1"/>
  <c r="T215" i="5"/>
  <c r="U215" i="5" s="1"/>
  <c r="V215" i="5" s="1"/>
  <c r="T216" i="5"/>
  <c r="U216" i="5" s="1"/>
  <c r="V216" i="5" s="1"/>
  <c r="T217" i="5"/>
  <c r="U217" i="5" s="1"/>
  <c r="V217" i="5" s="1"/>
  <c r="T218" i="5"/>
  <c r="U218" i="5" s="1"/>
  <c r="V218" i="5" s="1"/>
  <c r="T219" i="5"/>
  <c r="U219" i="5" s="1"/>
  <c r="V219" i="5" s="1"/>
  <c r="T220" i="5"/>
  <c r="U220" i="5" s="1"/>
  <c r="V220" i="5" s="1"/>
  <c r="T221" i="5"/>
  <c r="U221" i="5" s="1"/>
  <c r="V221" i="5" s="1"/>
  <c r="T222" i="5"/>
  <c r="U222" i="5" s="1"/>
  <c r="V222" i="5" s="1"/>
  <c r="T223" i="5"/>
  <c r="U223" i="5" s="1"/>
  <c r="V223" i="5" s="1"/>
  <c r="T224" i="5"/>
  <c r="U224" i="5" s="1"/>
  <c r="V224" i="5" s="1"/>
  <c r="T225" i="5"/>
  <c r="U225" i="5" s="1"/>
  <c r="V225" i="5" s="1"/>
  <c r="T226" i="5"/>
  <c r="U226" i="5" s="1"/>
  <c r="V226" i="5" s="1"/>
  <c r="T227" i="5"/>
  <c r="U227" i="5" s="1"/>
  <c r="V227" i="5" s="1"/>
  <c r="T228" i="5"/>
  <c r="U228" i="5" s="1"/>
  <c r="V228" i="5" s="1"/>
  <c r="T229" i="5"/>
  <c r="U229" i="5" s="1"/>
  <c r="V229" i="5" s="1"/>
  <c r="T230" i="5"/>
  <c r="U230" i="5" s="1"/>
  <c r="V230" i="5" s="1"/>
  <c r="T231" i="5"/>
  <c r="U231" i="5" s="1"/>
  <c r="V231" i="5" s="1"/>
  <c r="T232" i="5"/>
  <c r="U232" i="5" s="1"/>
  <c r="V232" i="5" s="1"/>
  <c r="T233" i="5"/>
  <c r="U233" i="5" s="1"/>
  <c r="V233" i="5" s="1"/>
  <c r="T234" i="5"/>
  <c r="U234" i="5" s="1"/>
  <c r="V234" i="5" s="1"/>
  <c r="T235" i="5"/>
  <c r="U235" i="5" s="1"/>
  <c r="V235" i="5" s="1"/>
  <c r="T236" i="5"/>
  <c r="U236" i="5" s="1"/>
  <c r="V236" i="5" s="1"/>
  <c r="T237" i="5"/>
  <c r="U237" i="5" s="1"/>
  <c r="V237" i="5" s="1"/>
  <c r="T238" i="5"/>
  <c r="U238" i="5" s="1"/>
  <c r="V238" i="5" s="1"/>
  <c r="T239" i="5"/>
  <c r="U239" i="5" s="1"/>
  <c r="V239" i="5" s="1"/>
  <c r="T240" i="5"/>
  <c r="U240" i="5" s="1"/>
  <c r="V240" i="5" s="1"/>
  <c r="T241" i="5"/>
  <c r="U241" i="5" s="1"/>
  <c r="V241" i="5" s="1"/>
  <c r="T242" i="5"/>
  <c r="U242" i="5" s="1"/>
  <c r="V242" i="5" s="1"/>
  <c r="T243" i="5"/>
  <c r="U243" i="5" s="1"/>
  <c r="V243" i="5" s="1"/>
  <c r="T244" i="5"/>
  <c r="U244" i="5" s="1"/>
  <c r="V244" i="5" s="1"/>
  <c r="T245" i="5"/>
  <c r="U245" i="5" s="1"/>
  <c r="V245" i="5" s="1"/>
  <c r="T246" i="5"/>
  <c r="U246" i="5" s="1"/>
  <c r="V246" i="5" s="1"/>
  <c r="T247" i="5"/>
  <c r="U247" i="5" s="1"/>
  <c r="V247" i="5" s="1"/>
  <c r="T248" i="5"/>
  <c r="U248" i="5" s="1"/>
  <c r="V248" i="5" s="1"/>
  <c r="T249" i="5"/>
  <c r="U249" i="5" s="1"/>
  <c r="V249" i="5" s="1"/>
  <c r="T250" i="5"/>
  <c r="U250" i="5" s="1"/>
  <c r="V250" i="5" s="1"/>
  <c r="T251" i="5"/>
  <c r="U251" i="5" s="1"/>
  <c r="V251" i="5" s="1"/>
  <c r="T252" i="5"/>
  <c r="U252" i="5" s="1"/>
  <c r="V252" i="5" s="1"/>
  <c r="T253" i="5"/>
  <c r="U253" i="5" s="1"/>
  <c r="V253" i="5" s="1"/>
  <c r="T254" i="5"/>
  <c r="U254" i="5" s="1"/>
  <c r="V254" i="5" s="1"/>
  <c r="T255" i="5"/>
  <c r="U255" i="5" s="1"/>
  <c r="V255" i="5" s="1"/>
  <c r="T256" i="5"/>
  <c r="U256" i="5" s="1"/>
  <c r="V256" i="5" s="1"/>
  <c r="T257" i="5"/>
  <c r="U257" i="5" s="1"/>
  <c r="V257" i="5" s="1"/>
  <c r="T258" i="5"/>
  <c r="U258" i="5" s="1"/>
  <c r="V258" i="5" s="1"/>
  <c r="T259" i="5"/>
  <c r="U259" i="5" s="1"/>
  <c r="V259" i="5" s="1"/>
  <c r="T260" i="5"/>
  <c r="U260" i="5" s="1"/>
  <c r="V260" i="5" s="1"/>
  <c r="T261" i="5"/>
  <c r="U261" i="5" s="1"/>
  <c r="V261" i="5" s="1"/>
  <c r="T262" i="5"/>
  <c r="U262" i="5" s="1"/>
  <c r="V262" i="5" s="1"/>
  <c r="T263" i="5"/>
  <c r="U263" i="5" s="1"/>
  <c r="V263" i="5" s="1"/>
  <c r="T264" i="5"/>
  <c r="U264" i="5" s="1"/>
  <c r="V264" i="5" s="1"/>
  <c r="T265" i="5"/>
  <c r="U265" i="5" s="1"/>
  <c r="V265" i="5" s="1"/>
  <c r="T266" i="5"/>
  <c r="U266" i="5" s="1"/>
  <c r="V266" i="5" s="1"/>
  <c r="T267" i="5"/>
  <c r="U267" i="5" s="1"/>
  <c r="V267" i="5" s="1"/>
  <c r="T268" i="5"/>
  <c r="U268" i="5" s="1"/>
  <c r="V268" i="5" s="1"/>
  <c r="T269" i="5"/>
  <c r="U269" i="5" s="1"/>
  <c r="V269" i="5" s="1"/>
  <c r="T270" i="5"/>
  <c r="U270" i="5" s="1"/>
  <c r="V270" i="5" s="1"/>
  <c r="T271" i="5"/>
  <c r="U271" i="5" s="1"/>
  <c r="V271" i="5" s="1"/>
  <c r="T272" i="5"/>
  <c r="U272" i="5" s="1"/>
  <c r="V272" i="5" s="1"/>
  <c r="T273" i="5"/>
  <c r="U273" i="5" s="1"/>
  <c r="V273" i="5" s="1"/>
  <c r="T274" i="5"/>
  <c r="U274" i="5" s="1"/>
  <c r="V274" i="5" s="1"/>
  <c r="T275" i="5"/>
  <c r="U275" i="5" s="1"/>
  <c r="V275" i="5" s="1"/>
  <c r="T276" i="5"/>
  <c r="U276" i="5" s="1"/>
  <c r="V276" i="5" s="1"/>
  <c r="T277" i="5"/>
  <c r="U277" i="5" s="1"/>
  <c r="V277" i="5" s="1"/>
  <c r="T278" i="5"/>
  <c r="U278" i="5" s="1"/>
  <c r="V278" i="5" s="1"/>
  <c r="T279" i="5"/>
  <c r="U279" i="5" s="1"/>
  <c r="V279" i="5" s="1"/>
  <c r="T280" i="5"/>
  <c r="U280" i="5" s="1"/>
  <c r="V280" i="5" s="1"/>
  <c r="T281" i="5"/>
  <c r="U281" i="5" s="1"/>
  <c r="V281" i="5" s="1"/>
  <c r="T282" i="5"/>
  <c r="U282" i="5" s="1"/>
  <c r="V282" i="5" s="1"/>
  <c r="T283" i="5"/>
  <c r="U283" i="5" s="1"/>
  <c r="V283" i="5" s="1"/>
  <c r="T284" i="5"/>
  <c r="U284" i="5" s="1"/>
  <c r="V284" i="5" s="1"/>
  <c r="T285" i="5"/>
  <c r="U285" i="5" s="1"/>
  <c r="V285" i="5" s="1"/>
  <c r="T286" i="5"/>
  <c r="U286" i="5" s="1"/>
  <c r="V286" i="5" s="1"/>
  <c r="T287" i="5"/>
  <c r="U287" i="5" s="1"/>
  <c r="V287" i="5" s="1"/>
  <c r="T288" i="5"/>
  <c r="U288" i="5" s="1"/>
  <c r="V288" i="5" s="1"/>
  <c r="T289" i="5"/>
  <c r="U289" i="5" s="1"/>
  <c r="V289" i="5" s="1"/>
  <c r="T290" i="5"/>
  <c r="U290" i="5" s="1"/>
  <c r="V290" i="5" s="1"/>
  <c r="T291" i="5"/>
  <c r="U291" i="5" s="1"/>
  <c r="V291" i="5" s="1"/>
  <c r="T292" i="5"/>
  <c r="U292" i="5" s="1"/>
  <c r="V292" i="5" s="1"/>
  <c r="T293" i="5"/>
  <c r="U293" i="5" s="1"/>
  <c r="V293" i="5" s="1"/>
  <c r="T294" i="5"/>
  <c r="U294" i="5" s="1"/>
  <c r="V294" i="5" s="1"/>
  <c r="T295" i="5"/>
  <c r="U295" i="5" s="1"/>
  <c r="V295" i="5" s="1"/>
  <c r="T296" i="5"/>
  <c r="U296" i="5" s="1"/>
  <c r="V296" i="5" s="1"/>
  <c r="T297" i="5"/>
  <c r="U297" i="5" s="1"/>
  <c r="V297" i="5" s="1"/>
  <c r="T298" i="5"/>
  <c r="U298" i="5" s="1"/>
  <c r="V298" i="5" s="1"/>
  <c r="T299" i="5"/>
  <c r="U299" i="5" s="1"/>
  <c r="V299" i="5" s="1"/>
  <c r="T300" i="5"/>
  <c r="U300" i="5" s="1"/>
  <c r="V300" i="5" s="1"/>
  <c r="T301" i="5"/>
  <c r="U301" i="5" s="1"/>
  <c r="V301" i="5" s="1"/>
  <c r="T302" i="5"/>
  <c r="U302" i="5" s="1"/>
  <c r="V302" i="5" s="1"/>
  <c r="T303" i="5"/>
  <c r="U303" i="5" s="1"/>
  <c r="V303" i="5" s="1"/>
  <c r="T304" i="5"/>
  <c r="U304" i="5" s="1"/>
  <c r="V304" i="5" s="1"/>
  <c r="T305" i="5"/>
  <c r="U305" i="5" s="1"/>
  <c r="V305" i="5" s="1"/>
  <c r="T306" i="5"/>
  <c r="U306" i="5" s="1"/>
  <c r="V306" i="5" s="1"/>
  <c r="T307" i="5"/>
  <c r="U307" i="5" s="1"/>
  <c r="V307" i="5" s="1"/>
  <c r="T308" i="5"/>
  <c r="U308" i="5" s="1"/>
  <c r="V308" i="5" s="1"/>
  <c r="T309" i="5"/>
  <c r="U309" i="5" s="1"/>
  <c r="V309" i="5" s="1"/>
  <c r="T310" i="5"/>
  <c r="U310" i="5" s="1"/>
  <c r="V310" i="5" s="1"/>
  <c r="T311" i="5"/>
  <c r="U311" i="5" s="1"/>
  <c r="V311" i="5" s="1"/>
  <c r="T312" i="5"/>
  <c r="U312" i="5" s="1"/>
  <c r="V312" i="5" s="1"/>
  <c r="T313" i="5"/>
  <c r="U313" i="5" s="1"/>
  <c r="V313" i="5" s="1"/>
  <c r="T314" i="5"/>
  <c r="U314" i="5" s="1"/>
  <c r="V314" i="5" s="1"/>
  <c r="T315" i="5"/>
  <c r="U315" i="5" s="1"/>
  <c r="V315" i="5" s="1"/>
  <c r="T316" i="5"/>
  <c r="U316" i="5" s="1"/>
  <c r="V316" i="5" s="1"/>
  <c r="T317" i="5"/>
  <c r="U317" i="5" s="1"/>
  <c r="V317" i="5" s="1"/>
  <c r="T318" i="5"/>
  <c r="U318" i="5" s="1"/>
  <c r="V318" i="5" s="1"/>
  <c r="T319" i="5"/>
  <c r="U319" i="5" s="1"/>
  <c r="V319" i="5" s="1"/>
  <c r="T320" i="5"/>
  <c r="U320" i="5" s="1"/>
  <c r="V320" i="5" s="1"/>
  <c r="T321" i="5"/>
  <c r="U321" i="5" s="1"/>
  <c r="V321" i="5" s="1"/>
  <c r="T322" i="5"/>
  <c r="U322" i="5" s="1"/>
  <c r="V322" i="5" s="1"/>
  <c r="T323" i="5"/>
  <c r="U323" i="5" s="1"/>
  <c r="V323" i="5" s="1"/>
  <c r="T324" i="5"/>
  <c r="U324" i="5" s="1"/>
  <c r="V324" i="5" s="1"/>
  <c r="T325" i="5"/>
  <c r="U325" i="5" s="1"/>
  <c r="V325" i="5" s="1"/>
  <c r="T326" i="5"/>
  <c r="U326" i="5" s="1"/>
  <c r="V326" i="5" s="1"/>
  <c r="T327" i="5"/>
  <c r="U327" i="5" s="1"/>
  <c r="V327" i="5" s="1"/>
  <c r="T328" i="5"/>
  <c r="U328" i="5" s="1"/>
  <c r="V328" i="5" s="1"/>
  <c r="T329" i="5"/>
  <c r="U329" i="5" s="1"/>
  <c r="V329" i="5" s="1"/>
  <c r="T330" i="5"/>
  <c r="U330" i="5" s="1"/>
  <c r="V330" i="5" s="1"/>
  <c r="T331" i="5"/>
  <c r="U331" i="5" s="1"/>
  <c r="V331" i="5" s="1"/>
  <c r="T332" i="5"/>
  <c r="U332" i="5" s="1"/>
  <c r="V332" i="5" s="1"/>
  <c r="T333" i="5"/>
  <c r="U333" i="5" s="1"/>
  <c r="V333" i="5" s="1"/>
  <c r="T334" i="5"/>
  <c r="U334" i="5" s="1"/>
  <c r="V334" i="5" s="1"/>
  <c r="T335" i="5"/>
  <c r="U335" i="5" s="1"/>
  <c r="V335" i="5" s="1"/>
  <c r="T336" i="5"/>
  <c r="U336" i="5" s="1"/>
  <c r="V336" i="5" s="1"/>
  <c r="T337" i="5"/>
  <c r="U337" i="5" s="1"/>
  <c r="V337" i="5" s="1"/>
  <c r="T338" i="5"/>
  <c r="U338" i="5" s="1"/>
  <c r="V338" i="5" s="1"/>
  <c r="T339" i="5"/>
  <c r="U339" i="5" s="1"/>
  <c r="V339" i="5" s="1"/>
  <c r="T340" i="5"/>
  <c r="U340" i="5" s="1"/>
  <c r="V340" i="5" s="1"/>
  <c r="T341" i="5"/>
  <c r="U341" i="5" s="1"/>
  <c r="V341" i="5" s="1"/>
  <c r="T342" i="5"/>
  <c r="U342" i="5" s="1"/>
  <c r="V342" i="5" s="1"/>
  <c r="T343" i="5"/>
  <c r="U343" i="5" s="1"/>
  <c r="V343" i="5" s="1"/>
  <c r="T344" i="5"/>
  <c r="U344" i="5" s="1"/>
  <c r="V344" i="5" s="1"/>
  <c r="T345" i="5"/>
  <c r="U345" i="5" s="1"/>
  <c r="V345" i="5" s="1"/>
  <c r="T346" i="5"/>
  <c r="U346" i="5" s="1"/>
  <c r="V346" i="5" s="1"/>
  <c r="T347" i="5"/>
  <c r="U347" i="5" s="1"/>
  <c r="V347" i="5" s="1"/>
  <c r="T348" i="5"/>
  <c r="U348" i="5" s="1"/>
  <c r="V348" i="5" s="1"/>
  <c r="T349" i="5"/>
  <c r="U349" i="5" s="1"/>
  <c r="V349" i="5" s="1"/>
  <c r="T350" i="5"/>
  <c r="U350" i="5" s="1"/>
  <c r="V350" i="5" s="1"/>
  <c r="T351" i="5"/>
  <c r="U351" i="5" s="1"/>
  <c r="V351" i="5" s="1"/>
  <c r="T352" i="5"/>
  <c r="U352" i="5" s="1"/>
  <c r="V352" i="5" s="1"/>
  <c r="T353" i="5"/>
  <c r="U353" i="5" s="1"/>
  <c r="V353" i="5" s="1"/>
  <c r="T354" i="5"/>
  <c r="U354" i="5" s="1"/>
  <c r="V354" i="5" s="1"/>
  <c r="T355" i="5"/>
  <c r="U355" i="5" s="1"/>
  <c r="V355" i="5" s="1"/>
  <c r="T356" i="5"/>
  <c r="U356" i="5" s="1"/>
  <c r="V356" i="5" s="1"/>
  <c r="T357" i="5"/>
  <c r="U357" i="5" s="1"/>
  <c r="V357" i="5" s="1"/>
  <c r="T358" i="5"/>
  <c r="U358" i="5" s="1"/>
  <c r="V358" i="5" s="1"/>
  <c r="T359" i="5"/>
  <c r="U359" i="5" s="1"/>
  <c r="V359" i="5" s="1"/>
  <c r="T360" i="5"/>
  <c r="U360" i="5" s="1"/>
  <c r="V360" i="5" s="1"/>
  <c r="T361" i="5"/>
  <c r="U361" i="5" s="1"/>
  <c r="V361" i="5" s="1"/>
  <c r="T362" i="5"/>
  <c r="U362" i="5" s="1"/>
  <c r="V362" i="5" s="1"/>
  <c r="T363" i="5"/>
  <c r="U363" i="5" s="1"/>
  <c r="V363" i="5" s="1"/>
  <c r="T364" i="5"/>
  <c r="U364" i="5" s="1"/>
  <c r="V364" i="5" s="1"/>
  <c r="T365" i="5"/>
  <c r="U365" i="5" s="1"/>
  <c r="V365" i="5" s="1"/>
  <c r="T366" i="5"/>
  <c r="U366" i="5" s="1"/>
  <c r="V366" i="5" s="1"/>
  <c r="T367" i="5"/>
  <c r="U367" i="5" s="1"/>
  <c r="V367" i="5" s="1"/>
  <c r="T368" i="5"/>
  <c r="U368" i="5" s="1"/>
  <c r="V368" i="5" s="1"/>
  <c r="T369" i="5"/>
  <c r="U369" i="5" s="1"/>
  <c r="V369" i="5" s="1"/>
  <c r="T370" i="5"/>
  <c r="U370" i="5" s="1"/>
  <c r="V370" i="5" s="1"/>
  <c r="T371" i="5"/>
  <c r="U371" i="5" s="1"/>
  <c r="V371" i="5" s="1"/>
  <c r="T372" i="5"/>
  <c r="U372" i="5" s="1"/>
  <c r="V372" i="5" s="1"/>
  <c r="T373" i="5"/>
  <c r="U373" i="5" s="1"/>
  <c r="V373" i="5" s="1"/>
  <c r="T374" i="5"/>
  <c r="U374" i="5" s="1"/>
  <c r="V374" i="5" s="1"/>
  <c r="T375" i="5"/>
  <c r="U375" i="5" s="1"/>
  <c r="V375" i="5" s="1"/>
  <c r="T376" i="5"/>
  <c r="U376" i="5" s="1"/>
  <c r="V376" i="5" s="1"/>
  <c r="T377" i="5"/>
  <c r="U377" i="5" s="1"/>
  <c r="V377" i="5" s="1"/>
  <c r="T378" i="5"/>
  <c r="U378" i="5" s="1"/>
  <c r="V378" i="5" s="1"/>
  <c r="T379" i="5"/>
  <c r="U379" i="5" s="1"/>
  <c r="V379" i="5" s="1"/>
  <c r="T380" i="5"/>
  <c r="U380" i="5" s="1"/>
  <c r="V380" i="5" s="1"/>
  <c r="T381" i="5"/>
  <c r="U381" i="5" s="1"/>
  <c r="V381" i="5" s="1"/>
  <c r="T382" i="5"/>
  <c r="U382" i="5" s="1"/>
  <c r="V382" i="5" s="1"/>
  <c r="T383" i="5"/>
  <c r="U383" i="5" s="1"/>
  <c r="V383" i="5" s="1"/>
  <c r="T384" i="5"/>
  <c r="U384" i="5" s="1"/>
  <c r="V384" i="5" s="1"/>
  <c r="T385" i="5"/>
  <c r="U385" i="5" s="1"/>
  <c r="V385" i="5" s="1"/>
  <c r="T386" i="5"/>
  <c r="U386" i="5" s="1"/>
  <c r="V386" i="5" s="1"/>
  <c r="T387" i="5"/>
  <c r="U387" i="5" s="1"/>
  <c r="V387" i="5" s="1"/>
  <c r="T388" i="5"/>
  <c r="U388" i="5" s="1"/>
  <c r="V388" i="5" s="1"/>
  <c r="T389" i="5"/>
  <c r="U389" i="5" s="1"/>
  <c r="V389" i="5" s="1"/>
  <c r="T390" i="5"/>
  <c r="U390" i="5" s="1"/>
  <c r="V390" i="5" s="1"/>
  <c r="T391" i="5"/>
  <c r="U391" i="5" s="1"/>
  <c r="V391" i="5" s="1"/>
  <c r="T392" i="5"/>
  <c r="U392" i="5" s="1"/>
  <c r="V392" i="5" s="1"/>
  <c r="T393" i="5"/>
  <c r="U393" i="5" s="1"/>
  <c r="V393" i="5" s="1"/>
  <c r="T394" i="5"/>
  <c r="U394" i="5" s="1"/>
  <c r="V394" i="5" s="1"/>
  <c r="T395" i="5"/>
  <c r="U395" i="5" s="1"/>
  <c r="V395" i="5" s="1"/>
  <c r="T396" i="5"/>
  <c r="U396" i="5" s="1"/>
  <c r="V396" i="5" s="1"/>
  <c r="T397" i="5"/>
  <c r="U397" i="5" s="1"/>
  <c r="V397" i="5" s="1"/>
  <c r="T398" i="5"/>
  <c r="U398" i="5" s="1"/>
  <c r="V398" i="5" s="1"/>
  <c r="T399" i="5"/>
  <c r="U399" i="5" s="1"/>
  <c r="V399" i="5" s="1"/>
  <c r="T400" i="5"/>
  <c r="U400" i="5" s="1"/>
  <c r="V400" i="5" s="1"/>
  <c r="T401" i="5"/>
  <c r="U401" i="5" s="1"/>
  <c r="V401" i="5" s="1"/>
  <c r="T402" i="5"/>
  <c r="U402" i="5" s="1"/>
  <c r="V402" i="5" s="1"/>
  <c r="T403" i="5"/>
  <c r="U403" i="5" s="1"/>
  <c r="V403" i="5" s="1"/>
  <c r="T404" i="5"/>
  <c r="U404" i="5" s="1"/>
  <c r="V404" i="5" s="1"/>
  <c r="T405" i="5"/>
  <c r="U405" i="5" s="1"/>
  <c r="V405" i="5" s="1"/>
  <c r="T406" i="5"/>
  <c r="U406" i="5" s="1"/>
  <c r="V406" i="5" s="1"/>
  <c r="L3" i="5"/>
  <c r="L4" i="5"/>
  <c r="L5" i="5"/>
  <c r="L6" i="5"/>
  <c r="L7" i="5"/>
  <c r="L8" i="5"/>
  <c r="L9" i="5"/>
  <c r="L10" i="5"/>
  <c r="L11" i="5"/>
  <c r="L12" i="5"/>
  <c r="L13" i="5"/>
  <c r="L14" i="5"/>
  <c r="L15" i="5"/>
  <c r="L16" i="5"/>
  <c r="L17" i="5"/>
  <c r="L18" i="5"/>
  <c r="L19" i="5"/>
  <c r="L20" i="5"/>
  <c r="L21" i="5"/>
  <c r="L22" i="5"/>
  <c r="L23" i="5"/>
  <c r="L24" i="5"/>
  <c r="L25" i="5"/>
  <c r="R405" i="5"/>
  <c r="S405" i="5" s="1"/>
  <c r="R406" i="5"/>
  <c r="S406" i="5" s="1"/>
  <c r="R10" i="5"/>
  <c r="S10" i="5" s="1"/>
  <c r="R11" i="5"/>
  <c r="S11" i="5" s="1"/>
  <c r="R12" i="5"/>
  <c r="S12" i="5" s="1"/>
  <c r="R13" i="5"/>
  <c r="S13" i="5" s="1"/>
  <c r="R14" i="5"/>
  <c r="S14" i="5" s="1"/>
  <c r="R15" i="5"/>
  <c r="S15" i="5" s="1"/>
  <c r="R16" i="5"/>
  <c r="S16" i="5" s="1"/>
  <c r="R17" i="5"/>
  <c r="S17" i="5" s="1"/>
  <c r="R18" i="5"/>
  <c r="S18" i="5" s="1"/>
  <c r="R19" i="5"/>
  <c r="S19" i="5" s="1"/>
  <c r="R20" i="5"/>
  <c r="S20" i="5" s="1"/>
  <c r="R21" i="5"/>
  <c r="S21" i="5" s="1"/>
  <c r="R22" i="5"/>
  <c r="S22" i="5" s="1"/>
  <c r="R23" i="5"/>
  <c r="S23" i="5" s="1"/>
  <c r="R24" i="5"/>
  <c r="S24" i="5" s="1"/>
  <c r="R25" i="5"/>
  <c r="S25" i="5" s="1"/>
  <c r="R26" i="5"/>
  <c r="S26" i="5" s="1"/>
  <c r="R27" i="5"/>
  <c r="S27" i="5" s="1"/>
  <c r="R28" i="5"/>
  <c r="S28" i="5" s="1"/>
  <c r="R29" i="5"/>
  <c r="S29" i="5" s="1"/>
  <c r="R30" i="5"/>
  <c r="S30" i="5" s="1"/>
  <c r="R31" i="5"/>
  <c r="S31" i="5" s="1"/>
  <c r="R32" i="5"/>
  <c r="S32" i="5" s="1"/>
  <c r="R33" i="5"/>
  <c r="S33" i="5" s="1"/>
  <c r="R34" i="5"/>
  <c r="S34" i="5" s="1"/>
  <c r="R35" i="5"/>
  <c r="S35" i="5" s="1"/>
  <c r="R36" i="5"/>
  <c r="S36" i="5" s="1"/>
  <c r="R37" i="5"/>
  <c r="S37" i="5" s="1"/>
  <c r="R38" i="5"/>
  <c r="S38" i="5" s="1"/>
  <c r="R39" i="5"/>
  <c r="S39" i="5" s="1"/>
  <c r="R40" i="5"/>
  <c r="S40" i="5" s="1"/>
  <c r="R41" i="5"/>
  <c r="S41" i="5" s="1"/>
  <c r="R42" i="5"/>
  <c r="S42" i="5" s="1"/>
  <c r="R43" i="5"/>
  <c r="S43" i="5" s="1"/>
  <c r="R44" i="5"/>
  <c r="S44" i="5" s="1"/>
  <c r="R45" i="5"/>
  <c r="S45" i="5" s="1"/>
  <c r="R46" i="5"/>
  <c r="S46" i="5" s="1"/>
  <c r="R47" i="5"/>
  <c r="S47" i="5" s="1"/>
  <c r="R48" i="5"/>
  <c r="S48" i="5" s="1"/>
  <c r="R49" i="5"/>
  <c r="S49" i="5" s="1"/>
  <c r="R50" i="5"/>
  <c r="S50" i="5" s="1"/>
  <c r="R51" i="5"/>
  <c r="S51" i="5" s="1"/>
  <c r="R52" i="5"/>
  <c r="S52" i="5" s="1"/>
  <c r="R53" i="5"/>
  <c r="S53" i="5" s="1"/>
  <c r="R54" i="5"/>
  <c r="S54" i="5" s="1"/>
  <c r="R55" i="5"/>
  <c r="S55" i="5" s="1"/>
  <c r="R56" i="5"/>
  <c r="S56" i="5" s="1"/>
  <c r="R57" i="5"/>
  <c r="S57" i="5" s="1"/>
  <c r="R58" i="5"/>
  <c r="S58" i="5" s="1"/>
  <c r="R59" i="5"/>
  <c r="S59" i="5" s="1"/>
  <c r="R60" i="5"/>
  <c r="S60" i="5" s="1"/>
  <c r="R61" i="5"/>
  <c r="S61" i="5" s="1"/>
  <c r="R62" i="5"/>
  <c r="S62" i="5" s="1"/>
  <c r="R63" i="5"/>
  <c r="S63" i="5" s="1"/>
  <c r="R64" i="5"/>
  <c r="S64" i="5" s="1"/>
  <c r="R65" i="5"/>
  <c r="S65" i="5" s="1"/>
  <c r="R66" i="5"/>
  <c r="S66" i="5" s="1"/>
  <c r="R67" i="5"/>
  <c r="S67" i="5" s="1"/>
  <c r="R68" i="5"/>
  <c r="S68" i="5" s="1"/>
  <c r="R69" i="5"/>
  <c r="S69" i="5" s="1"/>
  <c r="R70" i="5"/>
  <c r="S70" i="5" s="1"/>
  <c r="R71" i="5"/>
  <c r="S71" i="5" s="1"/>
  <c r="R72" i="5"/>
  <c r="S72" i="5" s="1"/>
  <c r="R73" i="5"/>
  <c r="S73" i="5" s="1"/>
  <c r="R74" i="5"/>
  <c r="S74" i="5" s="1"/>
  <c r="R75" i="5"/>
  <c r="S75" i="5" s="1"/>
  <c r="R76" i="5"/>
  <c r="S76" i="5" s="1"/>
  <c r="R77" i="5"/>
  <c r="S77" i="5" s="1"/>
  <c r="R78" i="5"/>
  <c r="S78" i="5" s="1"/>
  <c r="R79" i="5"/>
  <c r="S79" i="5" s="1"/>
  <c r="R80" i="5"/>
  <c r="S80" i="5" s="1"/>
  <c r="R81" i="5"/>
  <c r="S81" i="5" s="1"/>
  <c r="R82" i="5"/>
  <c r="S82" i="5" s="1"/>
  <c r="R83" i="5"/>
  <c r="S83" i="5" s="1"/>
  <c r="R84" i="5"/>
  <c r="S84" i="5" s="1"/>
  <c r="R85" i="5"/>
  <c r="S85" i="5" s="1"/>
  <c r="R86" i="5"/>
  <c r="S86" i="5" s="1"/>
  <c r="R87" i="5"/>
  <c r="S87" i="5" s="1"/>
  <c r="R88" i="5"/>
  <c r="S88" i="5" s="1"/>
  <c r="R89" i="5"/>
  <c r="S89" i="5" s="1"/>
  <c r="R90" i="5"/>
  <c r="S90" i="5" s="1"/>
  <c r="R91" i="5"/>
  <c r="S91" i="5" s="1"/>
  <c r="R92" i="5"/>
  <c r="S92" i="5" s="1"/>
  <c r="R93" i="5"/>
  <c r="S93" i="5" s="1"/>
  <c r="R94" i="5"/>
  <c r="S94" i="5" s="1"/>
  <c r="R95" i="5"/>
  <c r="S95" i="5" s="1"/>
  <c r="R96" i="5"/>
  <c r="S96" i="5" s="1"/>
  <c r="R97" i="5"/>
  <c r="S97" i="5" s="1"/>
  <c r="R98" i="5"/>
  <c r="S98" i="5" s="1"/>
  <c r="R99" i="5"/>
  <c r="S99" i="5" s="1"/>
  <c r="R100" i="5"/>
  <c r="S100" i="5" s="1"/>
  <c r="R101" i="5"/>
  <c r="S101" i="5" s="1"/>
  <c r="R102" i="5"/>
  <c r="S102" i="5" s="1"/>
  <c r="R103" i="5"/>
  <c r="S103" i="5" s="1"/>
  <c r="R104" i="5"/>
  <c r="S104" i="5" s="1"/>
  <c r="R105" i="5"/>
  <c r="S105" i="5" s="1"/>
  <c r="R106" i="5"/>
  <c r="S106" i="5" s="1"/>
  <c r="R107" i="5"/>
  <c r="S107" i="5" s="1"/>
  <c r="R108" i="5"/>
  <c r="S108" i="5" s="1"/>
  <c r="R109" i="5"/>
  <c r="S109" i="5" s="1"/>
  <c r="R110" i="5"/>
  <c r="S110" i="5" s="1"/>
  <c r="R111" i="5"/>
  <c r="S111" i="5" s="1"/>
  <c r="R112" i="5"/>
  <c r="S112" i="5" s="1"/>
  <c r="R113" i="5"/>
  <c r="S113" i="5" s="1"/>
  <c r="R114" i="5"/>
  <c r="S114" i="5" s="1"/>
  <c r="R115" i="5"/>
  <c r="S115" i="5" s="1"/>
  <c r="R116" i="5"/>
  <c r="S116" i="5" s="1"/>
  <c r="R117" i="5"/>
  <c r="S117" i="5" s="1"/>
  <c r="R118" i="5"/>
  <c r="S118" i="5" s="1"/>
  <c r="R119" i="5"/>
  <c r="S119" i="5" s="1"/>
  <c r="R120" i="5"/>
  <c r="S120" i="5" s="1"/>
  <c r="R121" i="5"/>
  <c r="S121" i="5" s="1"/>
  <c r="R122" i="5"/>
  <c r="S122" i="5" s="1"/>
  <c r="R123" i="5"/>
  <c r="S123" i="5" s="1"/>
  <c r="R124" i="5"/>
  <c r="S124" i="5" s="1"/>
  <c r="R125" i="5"/>
  <c r="S125" i="5" s="1"/>
  <c r="R126" i="5"/>
  <c r="S126" i="5" s="1"/>
  <c r="R127" i="5"/>
  <c r="S127" i="5" s="1"/>
  <c r="R128" i="5"/>
  <c r="S128" i="5" s="1"/>
  <c r="R129" i="5"/>
  <c r="S129" i="5" s="1"/>
  <c r="R130" i="5"/>
  <c r="S130" i="5" s="1"/>
  <c r="R131" i="5"/>
  <c r="S131" i="5" s="1"/>
  <c r="R132" i="5"/>
  <c r="S132" i="5" s="1"/>
  <c r="R133" i="5"/>
  <c r="S133" i="5" s="1"/>
  <c r="R134" i="5"/>
  <c r="S134" i="5" s="1"/>
  <c r="R135" i="5"/>
  <c r="S135" i="5" s="1"/>
  <c r="R136" i="5"/>
  <c r="S136" i="5" s="1"/>
  <c r="R137" i="5"/>
  <c r="S137" i="5" s="1"/>
  <c r="R138" i="5"/>
  <c r="S138" i="5" s="1"/>
  <c r="R139" i="5"/>
  <c r="S139" i="5" s="1"/>
  <c r="R140" i="5"/>
  <c r="S140" i="5" s="1"/>
  <c r="R141" i="5"/>
  <c r="S141" i="5" s="1"/>
  <c r="R142" i="5"/>
  <c r="S142" i="5" s="1"/>
  <c r="R143" i="5"/>
  <c r="S143" i="5" s="1"/>
  <c r="R144" i="5"/>
  <c r="S144" i="5" s="1"/>
  <c r="R145" i="5"/>
  <c r="S145" i="5" s="1"/>
  <c r="R146" i="5"/>
  <c r="S146" i="5" s="1"/>
  <c r="R147" i="5"/>
  <c r="S147" i="5" s="1"/>
  <c r="R148" i="5"/>
  <c r="S148" i="5" s="1"/>
  <c r="R149" i="5"/>
  <c r="S149" i="5" s="1"/>
  <c r="R150" i="5"/>
  <c r="S150" i="5" s="1"/>
  <c r="R151" i="5"/>
  <c r="S151" i="5" s="1"/>
  <c r="R152" i="5"/>
  <c r="S152" i="5" s="1"/>
  <c r="R153" i="5"/>
  <c r="S153" i="5" s="1"/>
  <c r="R154" i="5"/>
  <c r="S154" i="5" s="1"/>
  <c r="R155" i="5"/>
  <c r="S155" i="5" s="1"/>
  <c r="R156" i="5"/>
  <c r="S156" i="5" s="1"/>
  <c r="R157" i="5"/>
  <c r="S157" i="5" s="1"/>
  <c r="R158" i="5"/>
  <c r="S158" i="5" s="1"/>
  <c r="R159" i="5"/>
  <c r="S159" i="5" s="1"/>
  <c r="R160" i="5"/>
  <c r="S160" i="5" s="1"/>
  <c r="R161" i="5"/>
  <c r="S161" i="5" s="1"/>
  <c r="R162" i="5"/>
  <c r="S162" i="5" s="1"/>
  <c r="R163" i="5"/>
  <c r="S163" i="5" s="1"/>
  <c r="R164" i="5"/>
  <c r="S164" i="5" s="1"/>
  <c r="R165" i="5"/>
  <c r="S165" i="5" s="1"/>
  <c r="R166" i="5"/>
  <c r="S166" i="5" s="1"/>
  <c r="R167" i="5"/>
  <c r="S167" i="5" s="1"/>
  <c r="R168" i="5"/>
  <c r="S168" i="5" s="1"/>
  <c r="R169" i="5"/>
  <c r="S169" i="5" s="1"/>
  <c r="R170" i="5"/>
  <c r="S170" i="5" s="1"/>
  <c r="R171" i="5"/>
  <c r="S171" i="5" s="1"/>
  <c r="R172" i="5"/>
  <c r="S172" i="5" s="1"/>
  <c r="R173" i="5"/>
  <c r="S173" i="5" s="1"/>
  <c r="R174" i="5"/>
  <c r="S174" i="5" s="1"/>
  <c r="R175" i="5"/>
  <c r="S175" i="5" s="1"/>
  <c r="R176" i="5"/>
  <c r="S176" i="5" s="1"/>
  <c r="R177" i="5"/>
  <c r="S177" i="5" s="1"/>
  <c r="R178" i="5"/>
  <c r="S178" i="5" s="1"/>
  <c r="R179" i="5"/>
  <c r="S179" i="5" s="1"/>
  <c r="R180" i="5"/>
  <c r="S180" i="5" s="1"/>
  <c r="R181" i="5"/>
  <c r="S181" i="5" s="1"/>
  <c r="R182" i="5"/>
  <c r="S182" i="5" s="1"/>
  <c r="R183" i="5"/>
  <c r="S183" i="5" s="1"/>
  <c r="R184" i="5"/>
  <c r="S184" i="5" s="1"/>
  <c r="R185" i="5"/>
  <c r="S185" i="5" s="1"/>
  <c r="R186" i="5"/>
  <c r="S186" i="5" s="1"/>
  <c r="R187" i="5"/>
  <c r="S187" i="5" s="1"/>
  <c r="R188" i="5"/>
  <c r="S188" i="5" s="1"/>
  <c r="R189" i="5"/>
  <c r="S189" i="5" s="1"/>
  <c r="R190" i="5"/>
  <c r="S190" i="5" s="1"/>
  <c r="R191" i="5"/>
  <c r="S191" i="5" s="1"/>
  <c r="R192" i="5"/>
  <c r="S192" i="5" s="1"/>
  <c r="R193" i="5"/>
  <c r="S193" i="5" s="1"/>
  <c r="R194" i="5"/>
  <c r="S194" i="5" s="1"/>
  <c r="R195" i="5"/>
  <c r="S195" i="5" s="1"/>
  <c r="R196" i="5"/>
  <c r="S196" i="5" s="1"/>
  <c r="R197" i="5"/>
  <c r="S197" i="5" s="1"/>
  <c r="R198" i="5"/>
  <c r="S198" i="5" s="1"/>
  <c r="R199" i="5"/>
  <c r="S199" i="5" s="1"/>
  <c r="R200" i="5"/>
  <c r="S200" i="5" s="1"/>
  <c r="R201" i="5"/>
  <c r="S201" i="5" s="1"/>
  <c r="R202" i="5"/>
  <c r="S202" i="5" s="1"/>
  <c r="R203" i="5"/>
  <c r="S203" i="5" s="1"/>
  <c r="R204" i="5"/>
  <c r="S204" i="5" s="1"/>
  <c r="R205" i="5"/>
  <c r="S205" i="5" s="1"/>
  <c r="R206" i="5"/>
  <c r="S206" i="5" s="1"/>
  <c r="R207" i="5"/>
  <c r="S207" i="5" s="1"/>
  <c r="R208" i="5"/>
  <c r="S208" i="5" s="1"/>
  <c r="R209" i="5"/>
  <c r="S209" i="5" s="1"/>
  <c r="R210" i="5"/>
  <c r="S210" i="5" s="1"/>
  <c r="R211" i="5"/>
  <c r="S211" i="5" s="1"/>
  <c r="R212" i="5"/>
  <c r="S212" i="5" s="1"/>
  <c r="R213" i="5"/>
  <c r="S213" i="5" s="1"/>
  <c r="R214" i="5"/>
  <c r="S214" i="5" s="1"/>
  <c r="R215" i="5"/>
  <c r="S215" i="5" s="1"/>
  <c r="R216" i="5"/>
  <c r="S216" i="5" s="1"/>
  <c r="R217" i="5"/>
  <c r="S217" i="5" s="1"/>
  <c r="R218" i="5"/>
  <c r="S218" i="5" s="1"/>
  <c r="R219" i="5"/>
  <c r="S219" i="5" s="1"/>
  <c r="R220" i="5"/>
  <c r="S220" i="5" s="1"/>
  <c r="R221" i="5"/>
  <c r="S221" i="5" s="1"/>
  <c r="R222" i="5"/>
  <c r="S222" i="5" s="1"/>
  <c r="R223" i="5"/>
  <c r="S223" i="5" s="1"/>
  <c r="R224" i="5"/>
  <c r="S224" i="5" s="1"/>
  <c r="R225" i="5"/>
  <c r="S225" i="5" s="1"/>
  <c r="R226" i="5"/>
  <c r="S226" i="5" s="1"/>
  <c r="R227" i="5"/>
  <c r="S227" i="5" s="1"/>
  <c r="R228" i="5"/>
  <c r="S228" i="5" s="1"/>
  <c r="R229" i="5"/>
  <c r="S229" i="5" s="1"/>
  <c r="R230" i="5"/>
  <c r="S230" i="5" s="1"/>
  <c r="R231" i="5"/>
  <c r="S231" i="5" s="1"/>
  <c r="R232" i="5"/>
  <c r="S232" i="5" s="1"/>
  <c r="R233" i="5"/>
  <c r="S233" i="5" s="1"/>
  <c r="R234" i="5"/>
  <c r="S234" i="5" s="1"/>
  <c r="R235" i="5"/>
  <c r="S235" i="5" s="1"/>
  <c r="R236" i="5"/>
  <c r="S236" i="5" s="1"/>
  <c r="R237" i="5"/>
  <c r="S237" i="5" s="1"/>
  <c r="R238" i="5"/>
  <c r="S238" i="5" s="1"/>
  <c r="R239" i="5"/>
  <c r="S239" i="5" s="1"/>
  <c r="R240" i="5"/>
  <c r="S240" i="5" s="1"/>
  <c r="R241" i="5"/>
  <c r="S241" i="5" s="1"/>
  <c r="R242" i="5"/>
  <c r="S242" i="5" s="1"/>
  <c r="R243" i="5"/>
  <c r="S243" i="5" s="1"/>
  <c r="R244" i="5"/>
  <c r="S244" i="5" s="1"/>
  <c r="R245" i="5"/>
  <c r="S245" i="5" s="1"/>
  <c r="R246" i="5"/>
  <c r="S246" i="5" s="1"/>
  <c r="R247" i="5"/>
  <c r="S247" i="5" s="1"/>
  <c r="R248" i="5"/>
  <c r="S248" i="5" s="1"/>
  <c r="R249" i="5"/>
  <c r="S249" i="5" s="1"/>
  <c r="R250" i="5"/>
  <c r="S250" i="5" s="1"/>
  <c r="R251" i="5"/>
  <c r="S251" i="5" s="1"/>
  <c r="R252" i="5"/>
  <c r="S252" i="5" s="1"/>
  <c r="R253" i="5"/>
  <c r="S253" i="5" s="1"/>
  <c r="R254" i="5"/>
  <c r="S254" i="5" s="1"/>
  <c r="R255" i="5"/>
  <c r="S255" i="5" s="1"/>
  <c r="R256" i="5"/>
  <c r="S256" i="5" s="1"/>
  <c r="R257" i="5"/>
  <c r="S257" i="5" s="1"/>
  <c r="R258" i="5"/>
  <c r="S258" i="5" s="1"/>
  <c r="R259" i="5"/>
  <c r="S259" i="5" s="1"/>
  <c r="R260" i="5"/>
  <c r="S260" i="5" s="1"/>
  <c r="R261" i="5"/>
  <c r="S261" i="5" s="1"/>
  <c r="R262" i="5"/>
  <c r="S262" i="5" s="1"/>
  <c r="R263" i="5"/>
  <c r="S263" i="5" s="1"/>
  <c r="R264" i="5"/>
  <c r="S264" i="5" s="1"/>
  <c r="R265" i="5"/>
  <c r="S265" i="5" s="1"/>
  <c r="R266" i="5"/>
  <c r="S266" i="5" s="1"/>
  <c r="R267" i="5"/>
  <c r="S267" i="5" s="1"/>
  <c r="R268" i="5"/>
  <c r="S268" i="5" s="1"/>
  <c r="R269" i="5"/>
  <c r="S269" i="5" s="1"/>
  <c r="R270" i="5"/>
  <c r="S270" i="5" s="1"/>
  <c r="R271" i="5"/>
  <c r="S271" i="5" s="1"/>
  <c r="R272" i="5"/>
  <c r="S272" i="5" s="1"/>
  <c r="R273" i="5"/>
  <c r="S273" i="5" s="1"/>
  <c r="R274" i="5"/>
  <c r="S274" i="5" s="1"/>
  <c r="R275" i="5"/>
  <c r="S275" i="5" s="1"/>
  <c r="R276" i="5"/>
  <c r="S276" i="5" s="1"/>
  <c r="R277" i="5"/>
  <c r="S277" i="5" s="1"/>
  <c r="R278" i="5"/>
  <c r="S278" i="5" s="1"/>
  <c r="R279" i="5"/>
  <c r="S279" i="5" s="1"/>
  <c r="R280" i="5"/>
  <c r="S280" i="5" s="1"/>
  <c r="R281" i="5"/>
  <c r="S281" i="5" s="1"/>
  <c r="R282" i="5"/>
  <c r="S282" i="5" s="1"/>
  <c r="R283" i="5"/>
  <c r="S283" i="5" s="1"/>
  <c r="R284" i="5"/>
  <c r="S284" i="5" s="1"/>
  <c r="R285" i="5"/>
  <c r="S285" i="5" s="1"/>
  <c r="R286" i="5"/>
  <c r="S286" i="5" s="1"/>
  <c r="R287" i="5"/>
  <c r="S287" i="5" s="1"/>
  <c r="R288" i="5"/>
  <c r="S288" i="5" s="1"/>
  <c r="R289" i="5"/>
  <c r="S289" i="5" s="1"/>
  <c r="R290" i="5"/>
  <c r="S290" i="5" s="1"/>
  <c r="R291" i="5"/>
  <c r="S291" i="5" s="1"/>
  <c r="R292" i="5"/>
  <c r="S292" i="5" s="1"/>
  <c r="R293" i="5"/>
  <c r="S293" i="5" s="1"/>
  <c r="R294" i="5"/>
  <c r="S294" i="5" s="1"/>
  <c r="R295" i="5"/>
  <c r="S295" i="5" s="1"/>
  <c r="R296" i="5"/>
  <c r="S296" i="5" s="1"/>
  <c r="R297" i="5"/>
  <c r="S297" i="5" s="1"/>
  <c r="R298" i="5"/>
  <c r="S298" i="5" s="1"/>
  <c r="R299" i="5"/>
  <c r="S299" i="5" s="1"/>
  <c r="R300" i="5"/>
  <c r="S300" i="5" s="1"/>
  <c r="R301" i="5"/>
  <c r="S301" i="5" s="1"/>
  <c r="R302" i="5"/>
  <c r="S302" i="5" s="1"/>
  <c r="R303" i="5"/>
  <c r="S303" i="5" s="1"/>
  <c r="R304" i="5"/>
  <c r="S304" i="5" s="1"/>
  <c r="R305" i="5"/>
  <c r="S305" i="5" s="1"/>
  <c r="R306" i="5"/>
  <c r="S306" i="5" s="1"/>
  <c r="R307" i="5"/>
  <c r="S307" i="5" s="1"/>
  <c r="R308" i="5"/>
  <c r="S308" i="5" s="1"/>
  <c r="R309" i="5"/>
  <c r="S309" i="5" s="1"/>
  <c r="R310" i="5"/>
  <c r="S310" i="5" s="1"/>
  <c r="R311" i="5"/>
  <c r="S311" i="5" s="1"/>
  <c r="R312" i="5"/>
  <c r="S312" i="5" s="1"/>
  <c r="R313" i="5"/>
  <c r="S313" i="5" s="1"/>
  <c r="R314" i="5"/>
  <c r="S314" i="5" s="1"/>
  <c r="R315" i="5"/>
  <c r="S315" i="5" s="1"/>
  <c r="R316" i="5"/>
  <c r="S316" i="5" s="1"/>
  <c r="R317" i="5"/>
  <c r="S317" i="5" s="1"/>
  <c r="R318" i="5"/>
  <c r="S318" i="5" s="1"/>
  <c r="R319" i="5"/>
  <c r="S319" i="5" s="1"/>
  <c r="R320" i="5"/>
  <c r="S320" i="5" s="1"/>
  <c r="R321" i="5"/>
  <c r="S321" i="5" s="1"/>
  <c r="R322" i="5"/>
  <c r="S322" i="5" s="1"/>
  <c r="R323" i="5"/>
  <c r="S323" i="5" s="1"/>
  <c r="R324" i="5"/>
  <c r="S324" i="5" s="1"/>
  <c r="R325" i="5"/>
  <c r="S325" i="5" s="1"/>
  <c r="R326" i="5"/>
  <c r="S326" i="5" s="1"/>
  <c r="R327" i="5"/>
  <c r="S327" i="5" s="1"/>
  <c r="R328" i="5"/>
  <c r="S328" i="5" s="1"/>
  <c r="R329" i="5"/>
  <c r="S329" i="5" s="1"/>
  <c r="R330" i="5"/>
  <c r="S330" i="5" s="1"/>
  <c r="R331" i="5"/>
  <c r="S331" i="5" s="1"/>
  <c r="R332" i="5"/>
  <c r="S332" i="5" s="1"/>
  <c r="R333" i="5"/>
  <c r="S333" i="5" s="1"/>
  <c r="R334" i="5"/>
  <c r="S334" i="5" s="1"/>
  <c r="R335" i="5"/>
  <c r="S335" i="5" s="1"/>
  <c r="R336" i="5"/>
  <c r="S336" i="5" s="1"/>
  <c r="R337" i="5"/>
  <c r="S337" i="5" s="1"/>
  <c r="R338" i="5"/>
  <c r="S338" i="5" s="1"/>
  <c r="R339" i="5"/>
  <c r="S339" i="5" s="1"/>
  <c r="R340" i="5"/>
  <c r="S340" i="5" s="1"/>
  <c r="R341" i="5"/>
  <c r="S341" i="5" s="1"/>
  <c r="R342" i="5"/>
  <c r="S342" i="5" s="1"/>
  <c r="R343" i="5"/>
  <c r="S343" i="5" s="1"/>
  <c r="R344" i="5"/>
  <c r="S344" i="5" s="1"/>
  <c r="R345" i="5"/>
  <c r="S345" i="5" s="1"/>
  <c r="R346" i="5"/>
  <c r="S346" i="5" s="1"/>
  <c r="R347" i="5"/>
  <c r="S347" i="5" s="1"/>
  <c r="R348" i="5"/>
  <c r="S348" i="5" s="1"/>
  <c r="R349" i="5"/>
  <c r="S349" i="5" s="1"/>
  <c r="R350" i="5"/>
  <c r="S350" i="5" s="1"/>
  <c r="R351" i="5"/>
  <c r="S351" i="5" s="1"/>
  <c r="R352" i="5"/>
  <c r="S352" i="5" s="1"/>
  <c r="R353" i="5"/>
  <c r="S353" i="5" s="1"/>
  <c r="R354" i="5"/>
  <c r="S354" i="5" s="1"/>
  <c r="R355" i="5"/>
  <c r="S355" i="5" s="1"/>
  <c r="R356" i="5"/>
  <c r="S356" i="5" s="1"/>
  <c r="R357" i="5"/>
  <c r="S357" i="5" s="1"/>
  <c r="R358" i="5"/>
  <c r="S358" i="5" s="1"/>
  <c r="R359" i="5"/>
  <c r="S359" i="5" s="1"/>
  <c r="R360" i="5"/>
  <c r="S360" i="5" s="1"/>
  <c r="R361" i="5"/>
  <c r="S361" i="5" s="1"/>
  <c r="R362" i="5"/>
  <c r="S362" i="5" s="1"/>
  <c r="R363" i="5"/>
  <c r="S363" i="5" s="1"/>
  <c r="R364" i="5"/>
  <c r="S364" i="5" s="1"/>
  <c r="R365" i="5"/>
  <c r="S365" i="5" s="1"/>
  <c r="R366" i="5"/>
  <c r="S366" i="5" s="1"/>
  <c r="R367" i="5"/>
  <c r="S367" i="5" s="1"/>
  <c r="R368" i="5"/>
  <c r="S368" i="5" s="1"/>
  <c r="R369" i="5"/>
  <c r="S369" i="5" s="1"/>
  <c r="R370" i="5"/>
  <c r="S370" i="5" s="1"/>
  <c r="R371" i="5"/>
  <c r="S371" i="5" s="1"/>
  <c r="R372" i="5"/>
  <c r="S372" i="5" s="1"/>
  <c r="R373" i="5"/>
  <c r="S373" i="5" s="1"/>
  <c r="R374" i="5"/>
  <c r="S374" i="5" s="1"/>
  <c r="R375" i="5"/>
  <c r="S375" i="5" s="1"/>
  <c r="R376" i="5"/>
  <c r="S376" i="5" s="1"/>
  <c r="R377" i="5"/>
  <c r="S377" i="5" s="1"/>
  <c r="R378" i="5"/>
  <c r="S378" i="5" s="1"/>
  <c r="R379" i="5"/>
  <c r="S379" i="5" s="1"/>
  <c r="R380" i="5"/>
  <c r="S380" i="5" s="1"/>
  <c r="R381" i="5"/>
  <c r="S381" i="5" s="1"/>
  <c r="R382" i="5"/>
  <c r="S382" i="5" s="1"/>
  <c r="R383" i="5"/>
  <c r="S383" i="5" s="1"/>
  <c r="R384" i="5"/>
  <c r="S384" i="5" s="1"/>
  <c r="R385" i="5"/>
  <c r="S385" i="5" s="1"/>
  <c r="R386" i="5"/>
  <c r="S386" i="5" s="1"/>
  <c r="R387" i="5"/>
  <c r="S387" i="5" s="1"/>
  <c r="R388" i="5"/>
  <c r="S388" i="5" s="1"/>
  <c r="R389" i="5"/>
  <c r="S389" i="5" s="1"/>
  <c r="R390" i="5"/>
  <c r="S390" i="5" s="1"/>
  <c r="R391" i="5"/>
  <c r="S391" i="5" s="1"/>
  <c r="R392" i="5"/>
  <c r="S392" i="5" s="1"/>
  <c r="R393" i="5"/>
  <c r="S393" i="5" s="1"/>
  <c r="R394" i="5"/>
  <c r="S394" i="5" s="1"/>
  <c r="R395" i="5"/>
  <c r="S395" i="5" s="1"/>
  <c r="R396" i="5"/>
  <c r="S396" i="5" s="1"/>
  <c r="R397" i="5"/>
  <c r="S397" i="5" s="1"/>
  <c r="R398" i="5"/>
  <c r="S398" i="5" s="1"/>
  <c r="R399" i="5"/>
  <c r="S399" i="5" s="1"/>
  <c r="R400" i="5"/>
  <c r="S400" i="5" s="1"/>
  <c r="R401" i="5"/>
  <c r="S401" i="5" s="1"/>
  <c r="R402" i="5"/>
  <c r="S402" i="5" s="1"/>
  <c r="R403" i="5"/>
  <c r="S403" i="5" s="1"/>
  <c r="R404" i="5"/>
  <c r="S404" i="5" s="1"/>
  <c r="A5" i="5848" l="1"/>
  <c r="A6" i="5848" s="1"/>
  <c r="A7" i="5848" s="1"/>
  <c r="A8" i="5848" s="1"/>
  <c r="A9" i="5848" s="1"/>
  <c r="A10" i="5848" s="1"/>
  <c r="A11" i="5848" s="1"/>
  <c r="A12" i="5848" s="1"/>
  <c r="A13" i="5848" s="1"/>
  <c r="A14" i="5848" s="1"/>
  <c r="A15" i="5848" s="1"/>
  <c r="A16" i="5848" s="1"/>
  <c r="A17" i="5848" s="1"/>
  <c r="A18" i="5848" s="1"/>
  <c r="A19" i="5848" s="1"/>
  <c r="A20" i="5848" s="1"/>
  <c r="A21" i="5848" s="1"/>
  <c r="A22" i="5848" s="1"/>
  <c r="A23" i="5848" s="1"/>
  <c r="A24" i="5848" s="1"/>
  <c r="A25" i="5848" s="1"/>
  <c r="A26" i="5848" s="1"/>
  <c r="A27" i="5848" s="1"/>
  <c r="A28" i="5848" s="1"/>
  <c r="A29" i="5848" s="1"/>
  <c r="A30" i="5848" s="1"/>
  <c r="A31" i="5848" s="1"/>
  <c r="A32" i="5848" s="1"/>
  <c r="A33" i="5848" s="1"/>
  <c r="A34" i="5848" s="1"/>
  <c r="A35" i="5848" s="1"/>
  <c r="A36" i="5848" s="1"/>
  <c r="A37" i="5848" s="1"/>
  <c r="A38" i="5848" s="1"/>
  <c r="A39" i="5848" s="1"/>
  <c r="A40" i="5848" s="1"/>
  <c r="A41" i="5848" s="1"/>
  <c r="A42" i="5848" s="1"/>
  <c r="A43" i="5848" s="1"/>
  <c r="A44" i="5848" s="1"/>
  <c r="A45" i="5848" s="1"/>
  <c r="A46" i="5848" s="1"/>
  <c r="A47" i="5848" s="1"/>
  <c r="A48" i="5848" s="1"/>
  <c r="A49" i="5848" s="1"/>
  <c r="A50" i="5848" s="1"/>
  <c r="A51" i="5848" s="1"/>
  <c r="A52" i="5848" s="1"/>
  <c r="A53" i="5848" s="1"/>
  <c r="A54" i="5848" s="1"/>
  <c r="A55" i="5848" s="1"/>
  <c r="A56" i="5848" s="1"/>
  <c r="A57" i="5848" s="1"/>
  <c r="A58" i="5848" s="1"/>
  <c r="A59" i="5848" s="1"/>
  <c r="A60" i="5848" s="1"/>
  <c r="A61" i="5848" s="1"/>
  <c r="A62" i="5848" s="1"/>
  <c r="A63" i="5848" s="1"/>
  <c r="A64" i="5848" s="1"/>
  <c r="A65" i="5848" s="1"/>
  <c r="A66" i="5848" s="1"/>
  <c r="A67" i="5848" s="1"/>
  <c r="A68" i="5848" s="1"/>
  <c r="A69" i="5848" s="1"/>
  <c r="A70" i="5848" s="1"/>
  <c r="A71" i="5848" s="1"/>
  <c r="A72" i="5848" s="1"/>
  <c r="A73" i="5848" s="1"/>
  <c r="A74" i="5848" s="1"/>
  <c r="A75" i="5848" s="1"/>
  <c r="A76" i="5848" s="1"/>
  <c r="A77" i="5848" s="1"/>
  <c r="A78" i="5848" s="1"/>
  <c r="A79" i="5848" s="1"/>
  <c r="A80" i="5848" s="1"/>
  <c r="A81" i="5848" s="1"/>
  <c r="A82" i="5848" s="1"/>
  <c r="A83" i="5848" s="1"/>
  <c r="A84" i="5848" s="1"/>
  <c r="A85" i="5848" s="1"/>
  <c r="A86" i="5848" s="1"/>
  <c r="A87" i="5848" s="1"/>
  <c r="A88" i="5848" s="1"/>
  <c r="A89" i="5848" s="1"/>
  <c r="A90" i="5848" s="1"/>
  <c r="A91" i="5848" s="1"/>
  <c r="A92" i="5848" s="1"/>
  <c r="A93" i="5848" s="1"/>
  <c r="A94" i="5848" s="1"/>
  <c r="A95" i="5848" s="1"/>
  <c r="A96" i="5848" s="1"/>
  <c r="A97" i="5848" s="1"/>
  <c r="A98" i="5848" s="1"/>
  <c r="A99" i="5848" s="1"/>
  <c r="A100" i="5848" s="1"/>
  <c r="A101" i="5848" s="1"/>
  <c r="A102" i="5848" s="1"/>
  <c r="A103" i="5848" s="1"/>
  <c r="A104" i="5848" s="1"/>
  <c r="A105" i="5848" s="1"/>
  <c r="A106" i="5848" s="1"/>
  <c r="A107" i="5848" s="1"/>
  <c r="A108" i="5848" s="1"/>
  <c r="A109" i="5848" s="1"/>
  <c r="A110" i="5848" s="1"/>
  <c r="A111" i="5848" s="1"/>
  <c r="A112" i="5848" s="1"/>
  <c r="A113" i="5848" s="1"/>
  <c r="A114" i="5848" s="1"/>
  <c r="A115" i="5848" s="1"/>
  <c r="A116" i="5848" s="1"/>
  <c r="A117" i="5848" s="1"/>
  <c r="A118" i="5848" s="1"/>
  <c r="A119" i="5848" s="1"/>
  <c r="A120" i="5848" s="1"/>
  <c r="A121" i="5848" s="1"/>
  <c r="A122" i="5848" s="1"/>
  <c r="A123" i="5848" s="1"/>
  <c r="A124" i="5848" s="1"/>
  <c r="A125" i="5848" s="1"/>
  <c r="A126" i="5848" s="1"/>
  <c r="A127" i="5848" s="1"/>
  <c r="A128" i="5848" s="1"/>
  <c r="A129" i="5848" s="1"/>
  <c r="A130" i="5848" s="1"/>
  <c r="A131" i="5848" s="1"/>
  <c r="A132" i="5848" s="1"/>
  <c r="A133" i="5848" s="1"/>
  <c r="A134" i="5848" s="1"/>
  <c r="A135" i="5848" s="1"/>
  <c r="A136" i="5848" s="1"/>
  <c r="A137" i="5848" s="1"/>
  <c r="A138" i="5848" s="1"/>
  <c r="A139" i="5848" s="1"/>
  <c r="A140" i="5848" s="1"/>
  <c r="A141" i="5848" s="1"/>
  <c r="A142" i="5848" s="1"/>
  <c r="A143" i="5848" s="1"/>
  <c r="A144" i="5848" s="1"/>
  <c r="A145" i="5848" s="1"/>
  <c r="A146" i="5848" s="1"/>
  <c r="A147" i="5848" s="1"/>
  <c r="A148" i="5848" s="1"/>
  <c r="A149" i="5848" s="1"/>
  <c r="A150" i="5848" s="1"/>
  <c r="A151" i="5848" s="1"/>
  <c r="A152" i="5848" s="1"/>
  <c r="A153" i="5848" s="1"/>
  <c r="A154" i="5848" s="1"/>
  <c r="A155" i="5848" s="1"/>
  <c r="A156" i="5848" s="1"/>
  <c r="A157" i="5848" s="1"/>
  <c r="A158" i="5848" s="1"/>
  <c r="A159" i="5848" s="1"/>
  <c r="A160" i="5848" s="1"/>
  <c r="A161" i="5848" s="1"/>
  <c r="A162" i="5848" s="1"/>
  <c r="A163" i="5848" s="1"/>
  <c r="A164" i="5848" s="1"/>
  <c r="A165" i="5848" s="1"/>
  <c r="A166" i="5848" s="1"/>
  <c r="A167" i="5848" s="1"/>
  <c r="A168" i="5848" s="1"/>
  <c r="A169" i="5848" s="1"/>
  <c r="A170" i="5848" s="1"/>
  <c r="A171" i="5848" s="1"/>
  <c r="A172" i="5848" s="1"/>
  <c r="A173" i="5848" s="1"/>
  <c r="A174" i="5848" s="1"/>
  <c r="A175" i="5848" s="1"/>
  <c r="A176" i="5848" s="1"/>
  <c r="A177" i="5848" s="1"/>
  <c r="A178" i="5848" s="1"/>
  <c r="A179" i="5848" s="1"/>
  <c r="A180" i="5848" s="1"/>
  <c r="A181" i="5848" s="1"/>
  <c r="A182" i="5848" s="1"/>
  <c r="A183" i="5848" s="1"/>
  <c r="A184" i="5848" s="1"/>
  <c r="A185" i="5848" s="1"/>
  <c r="A186" i="5848" s="1"/>
  <c r="A187" i="5848" s="1"/>
  <c r="A188" i="5848" s="1"/>
  <c r="A189" i="5848" s="1"/>
  <c r="A190" i="5848" s="1"/>
  <c r="A191" i="5848" s="1"/>
  <c r="A192" i="5848" s="1"/>
  <c r="A193" i="5848" s="1"/>
  <c r="A194" i="5848" s="1"/>
  <c r="A195" i="5848" s="1"/>
  <c r="A196" i="5848" s="1"/>
  <c r="A197" i="5848" s="1"/>
  <c r="A198" i="5848" s="1"/>
  <c r="A199" i="5848" s="1"/>
  <c r="A200" i="5848" s="1"/>
  <c r="A201" i="5848" s="1"/>
  <c r="A202" i="5848" s="1"/>
  <c r="A203" i="5848" s="1"/>
  <c r="A204" i="5848" s="1"/>
  <c r="A205" i="5848" s="1"/>
  <c r="A206" i="5848" s="1"/>
  <c r="A207" i="5848" s="1"/>
  <c r="A208" i="5848" s="1"/>
  <c r="A209" i="5848" s="1"/>
  <c r="A210" i="5848" s="1"/>
  <c r="A211" i="5848" s="1"/>
  <c r="A212" i="5848" s="1"/>
  <c r="A213" i="5848" s="1"/>
  <c r="A214" i="5848" s="1"/>
  <c r="A215" i="5848" s="1"/>
  <c r="A216" i="5848" s="1"/>
  <c r="A217" i="5848" s="1"/>
  <c r="A218" i="5848" s="1"/>
  <c r="A219" i="5848" s="1"/>
  <c r="A220" i="5848" s="1"/>
  <c r="A221" i="5848" s="1"/>
  <c r="A222" i="5848" s="1"/>
  <c r="A223" i="5848" s="1"/>
  <c r="A224" i="5848" s="1"/>
  <c r="A225" i="5848" s="1"/>
  <c r="A226" i="5848" s="1"/>
  <c r="A227" i="5848" s="1"/>
  <c r="A228" i="5848" s="1"/>
  <c r="A229" i="5848" s="1"/>
  <c r="A230" i="5848" s="1"/>
  <c r="A231" i="5848" s="1"/>
  <c r="A232" i="5848" s="1"/>
  <c r="A233" i="5848" s="1"/>
  <c r="A234" i="5848" s="1"/>
  <c r="A235" i="5848" s="1"/>
  <c r="A236" i="5848" s="1"/>
  <c r="A237" i="5848" s="1"/>
  <c r="A238" i="5848" s="1"/>
  <c r="N23" i="8"/>
  <c r="N21" i="8"/>
  <c r="N19" i="8"/>
  <c r="Q21" i="8"/>
  <c r="Q19" i="8"/>
  <c r="F33" i="8"/>
  <c r="I33" i="8" s="1"/>
  <c r="G35" i="5"/>
  <c r="F28" i="8" s="1"/>
  <c r="F37" i="8" s="1"/>
  <c r="I37" i="8" s="1"/>
  <c r="L2" i="5"/>
  <c r="L26" i="5"/>
  <c r="L27" i="5"/>
  <c r="L28" i="5"/>
  <c r="L29" i="5"/>
  <c r="L30" i="5"/>
  <c r="I34" i="8"/>
  <c r="W8" i="25221"/>
  <c r="X8" i="25221" s="1"/>
  <c r="Y8" i="25221"/>
  <c r="Z8" i="25221" s="1"/>
  <c r="AA8" i="25221" s="1"/>
  <c r="Y7" i="25221"/>
  <c r="Z7" i="25221" s="1"/>
  <c r="AA7" i="25221" s="1"/>
  <c r="W7" i="25221"/>
  <c r="X7" i="25221" s="1"/>
  <c r="D5" i="5"/>
  <c r="F5" i="5"/>
  <c r="H5" i="5"/>
  <c r="C6" i="5"/>
  <c r="D6" i="5"/>
  <c r="F6" i="5"/>
  <c r="H6" i="5"/>
  <c r="C7" i="5"/>
  <c r="D7" i="5"/>
  <c r="F7" i="5"/>
  <c r="H7" i="5"/>
  <c r="C8" i="5"/>
  <c r="D8" i="5"/>
  <c r="F8" i="5"/>
  <c r="H8" i="5"/>
  <c r="C9" i="5"/>
  <c r="D9" i="5"/>
  <c r="F9" i="5"/>
  <c r="H9" i="5"/>
  <c r="C10" i="5"/>
  <c r="D10" i="5"/>
  <c r="F10" i="5"/>
  <c r="H10" i="5"/>
  <c r="C11" i="5"/>
  <c r="D11" i="5"/>
  <c r="F11" i="5"/>
  <c r="H11" i="5"/>
  <c r="R9" i="5"/>
  <c r="S9" i="5" s="1"/>
  <c r="T9" i="5"/>
  <c r="U9" i="5" s="1"/>
  <c r="V9" i="5" s="1"/>
  <c r="F38" i="8"/>
  <c r="I38" i="8" s="1"/>
  <c r="I35" i="5"/>
  <c r="F31" i="8" s="1"/>
  <c r="I31" i="8" s="1"/>
  <c r="B16" i="25227"/>
  <c r="F32" i="8" s="1"/>
  <c r="I32" i="8" s="1"/>
  <c r="M11" i="25227"/>
  <c r="N11" i="25227" s="1"/>
  <c r="O11" i="25227"/>
  <c r="P11" i="25227" s="1"/>
  <c r="Q11" i="25227" s="1"/>
  <c r="M12" i="25227"/>
  <c r="N12" i="25227" s="1"/>
  <c r="O12" i="25227"/>
  <c r="P12" i="25227" s="1"/>
  <c r="Q12" i="25227" s="1"/>
  <c r="M13" i="25227"/>
  <c r="N13" i="25227" s="1"/>
  <c r="O13" i="25227"/>
  <c r="P13" i="25227" s="1"/>
  <c r="Q13" i="25227" s="1"/>
  <c r="M14" i="25227"/>
  <c r="N14" i="25227" s="1"/>
  <c r="O14" i="25227"/>
  <c r="P14" i="25227" s="1"/>
  <c r="Q14" i="25227" s="1"/>
  <c r="M15" i="25227"/>
  <c r="N15" i="25227" s="1"/>
  <c r="O15" i="25227"/>
  <c r="P15" i="25227" s="1"/>
  <c r="Q15" i="25227" s="1"/>
  <c r="M16" i="25227"/>
  <c r="N16" i="25227" s="1"/>
  <c r="O16" i="25227"/>
  <c r="P16" i="25227" s="1"/>
  <c r="Q16" i="25227" s="1"/>
  <c r="M17" i="25227"/>
  <c r="N17" i="25227" s="1"/>
  <c r="O17" i="25227"/>
  <c r="P17" i="25227" s="1"/>
  <c r="Q17" i="25227" s="1"/>
  <c r="M18" i="25227"/>
  <c r="N18" i="25227" s="1"/>
  <c r="O18" i="25227"/>
  <c r="P18" i="25227" s="1"/>
  <c r="Q18" i="25227" s="1"/>
  <c r="M19" i="25227"/>
  <c r="N19" i="25227" s="1"/>
  <c r="O19" i="25227"/>
  <c r="P19" i="25227" s="1"/>
  <c r="Q19" i="25227" s="1"/>
  <c r="M20" i="25227"/>
  <c r="N20" i="25227" s="1"/>
  <c r="O20" i="25227"/>
  <c r="P20" i="25227" s="1"/>
  <c r="Q20" i="25227" s="1"/>
  <c r="M21" i="25227"/>
  <c r="N21" i="25227" s="1"/>
  <c r="O21" i="25227"/>
  <c r="P21" i="25227" s="1"/>
  <c r="Q21" i="25227" s="1"/>
  <c r="M22" i="25227"/>
  <c r="N22" i="25227" s="1"/>
  <c r="O22" i="25227"/>
  <c r="P22" i="25227" s="1"/>
  <c r="Q22" i="25227" s="1"/>
  <c r="M23" i="25227"/>
  <c r="N23" i="25227" s="1"/>
  <c r="O23" i="25227"/>
  <c r="P23" i="25227" s="1"/>
  <c r="Q23" i="25227" s="1"/>
  <c r="M24" i="25227"/>
  <c r="N24" i="25227" s="1"/>
  <c r="O24" i="25227"/>
  <c r="P24" i="25227" s="1"/>
  <c r="Q24" i="25227" s="1"/>
  <c r="M25" i="25227"/>
  <c r="N25" i="25227" s="1"/>
  <c r="O25" i="25227"/>
  <c r="P25" i="25227" s="1"/>
  <c r="Q25" i="25227" s="1"/>
  <c r="M26" i="25227"/>
  <c r="N26" i="25227" s="1"/>
  <c r="O26" i="25227"/>
  <c r="P26" i="25227" s="1"/>
  <c r="Q26" i="25227" s="1"/>
  <c r="M27" i="25227"/>
  <c r="N27" i="25227" s="1"/>
  <c r="O27" i="25227"/>
  <c r="P27" i="25227" s="1"/>
  <c r="Q27" i="25227" s="1"/>
  <c r="M28" i="25227"/>
  <c r="N28" i="25227" s="1"/>
  <c r="O28" i="25227"/>
  <c r="P28" i="25227" s="1"/>
  <c r="Q28" i="25227" s="1"/>
  <c r="M29" i="25227"/>
  <c r="N29" i="25227" s="1"/>
  <c r="O29" i="25227"/>
  <c r="P29" i="25227" s="1"/>
  <c r="Q29" i="25227" s="1"/>
  <c r="M30" i="25227"/>
  <c r="N30" i="25227" s="1"/>
  <c r="O30" i="25227"/>
  <c r="P30" i="25227" s="1"/>
  <c r="Q30" i="25227" s="1"/>
  <c r="M31" i="25227"/>
  <c r="N31" i="25227" s="1"/>
  <c r="O31" i="25227"/>
  <c r="P31" i="25227" s="1"/>
  <c r="Q31" i="25227" s="1"/>
  <c r="M32" i="25227"/>
  <c r="N32" i="25227" s="1"/>
  <c r="O32" i="25227"/>
  <c r="P32" i="25227" s="1"/>
  <c r="Q32" i="25227" s="1"/>
  <c r="M33" i="25227"/>
  <c r="N33" i="25227" s="1"/>
  <c r="O33" i="25227"/>
  <c r="P33" i="25227" s="1"/>
  <c r="Q33" i="25227" s="1"/>
  <c r="M34" i="25227"/>
  <c r="N34" i="25227" s="1"/>
  <c r="O34" i="25227"/>
  <c r="P34" i="25227" s="1"/>
  <c r="Q34" i="25227" s="1"/>
  <c r="M35" i="25227"/>
  <c r="N35" i="25227" s="1"/>
  <c r="O35" i="25227"/>
  <c r="P35" i="25227" s="1"/>
  <c r="Q35" i="25227" s="1"/>
  <c r="M36" i="25227"/>
  <c r="N36" i="25227" s="1"/>
  <c r="O36" i="25227"/>
  <c r="P36" i="25227" s="1"/>
  <c r="Q36" i="25227" s="1"/>
  <c r="M37" i="25227"/>
  <c r="N37" i="25227" s="1"/>
  <c r="O37" i="25227"/>
  <c r="P37" i="25227" s="1"/>
  <c r="Q37" i="25227" s="1"/>
  <c r="M38" i="25227"/>
  <c r="N38" i="25227" s="1"/>
  <c r="O38" i="25227"/>
  <c r="P38" i="25227" s="1"/>
  <c r="Q38" i="25227" s="1"/>
  <c r="M39" i="25227"/>
  <c r="N39" i="25227" s="1"/>
  <c r="O39" i="25227"/>
  <c r="P39" i="25227" s="1"/>
  <c r="Q39" i="25227" s="1"/>
  <c r="M40" i="25227"/>
  <c r="N40" i="25227" s="1"/>
  <c r="O40" i="25227"/>
  <c r="P40" i="25227" s="1"/>
  <c r="Q40" i="25227" s="1"/>
  <c r="M41" i="25227"/>
  <c r="N41" i="25227" s="1"/>
  <c r="O41" i="25227"/>
  <c r="P41" i="25227" s="1"/>
  <c r="Q41" i="25227" s="1"/>
  <c r="M42" i="25227"/>
  <c r="N42" i="25227" s="1"/>
  <c r="O42" i="25227"/>
  <c r="P42" i="25227" s="1"/>
  <c r="Q42" i="25227" s="1"/>
  <c r="M43" i="25227"/>
  <c r="N43" i="25227" s="1"/>
  <c r="O43" i="25227"/>
  <c r="P43" i="25227" s="1"/>
  <c r="Q43" i="25227" s="1"/>
  <c r="M44" i="25227"/>
  <c r="N44" i="25227" s="1"/>
  <c r="O44" i="25227"/>
  <c r="P44" i="25227" s="1"/>
  <c r="Q44" i="25227" s="1"/>
  <c r="M45" i="25227"/>
  <c r="N45" i="25227" s="1"/>
  <c r="O45" i="25227"/>
  <c r="P45" i="25227" s="1"/>
  <c r="Q45" i="25227" s="1"/>
  <c r="M46" i="25227"/>
  <c r="N46" i="25227" s="1"/>
  <c r="O46" i="25227"/>
  <c r="P46" i="25227" s="1"/>
  <c r="Q46" i="25227" s="1"/>
  <c r="M47" i="25227"/>
  <c r="N47" i="25227" s="1"/>
  <c r="O47" i="25227"/>
  <c r="P47" i="25227" s="1"/>
  <c r="Q47" i="25227" s="1"/>
  <c r="M48" i="25227"/>
  <c r="N48" i="25227" s="1"/>
  <c r="O48" i="25227"/>
  <c r="P48" i="25227" s="1"/>
  <c r="Q48" i="25227" s="1"/>
  <c r="M49" i="25227"/>
  <c r="N49" i="25227" s="1"/>
  <c r="O49" i="25227"/>
  <c r="P49" i="25227" s="1"/>
  <c r="Q49" i="25227" s="1"/>
  <c r="M50" i="25227"/>
  <c r="N50" i="25227" s="1"/>
  <c r="O50" i="25227"/>
  <c r="P50" i="25227" s="1"/>
  <c r="Q50" i="25227" s="1"/>
  <c r="M51" i="25227"/>
  <c r="N51" i="25227" s="1"/>
  <c r="O51" i="25227"/>
  <c r="P51" i="25227" s="1"/>
  <c r="Q51" i="25227" s="1"/>
  <c r="M52" i="25227"/>
  <c r="N52" i="25227" s="1"/>
  <c r="O52" i="25227"/>
  <c r="P52" i="25227" s="1"/>
  <c r="Q52" i="25227" s="1"/>
  <c r="M53" i="25227"/>
  <c r="N53" i="25227" s="1"/>
  <c r="O53" i="25227"/>
  <c r="P53" i="25227" s="1"/>
  <c r="Q53" i="25227" s="1"/>
  <c r="M54" i="25227"/>
  <c r="N54" i="25227" s="1"/>
  <c r="O54" i="25227"/>
  <c r="P54" i="25227" s="1"/>
  <c r="Q54" i="25227" s="1"/>
  <c r="M55" i="25227"/>
  <c r="N55" i="25227" s="1"/>
  <c r="O55" i="25227"/>
  <c r="P55" i="25227" s="1"/>
  <c r="Q55" i="25227" s="1"/>
  <c r="M56" i="25227"/>
  <c r="N56" i="25227" s="1"/>
  <c r="O56" i="25227"/>
  <c r="P56" i="25227" s="1"/>
  <c r="Q56" i="25227" s="1"/>
  <c r="M57" i="25227"/>
  <c r="N57" i="25227" s="1"/>
  <c r="O57" i="25227"/>
  <c r="P57" i="25227" s="1"/>
  <c r="Q57" i="25227" s="1"/>
  <c r="M58" i="25227"/>
  <c r="N58" i="25227" s="1"/>
  <c r="O58" i="25227"/>
  <c r="P58" i="25227" s="1"/>
  <c r="Q58" i="25227" s="1"/>
  <c r="M59" i="25227"/>
  <c r="N59" i="25227" s="1"/>
  <c r="O59" i="25227"/>
  <c r="P59" i="25227" s="1"/>
  <c r="Q59" i="25227" s="1"/>
  <c r="M60" i="25227"/>
  <c r="N60" i="25227" s="1"/>
  <c r="O60" i="25227"/>
  <c r="P60" i="25227" s="1"/>
  <c r="Q60" i="25227" s="1"/>
  <c r="M61" i="25227"/>
  <c r="N61" i="25227" s="1"/>
  <c r="O61" i="25227"/>
  <c r="P61" i="25227" s="1"/>
  <c r="Q61" i="25227" s="1"/>
  <c r="M62" i="25227"/>
  <c r="N62" i="25227" s="1"/>
  <c r="O62" i="25227"/>
  <c r="P62" i="25227" s="1"/>
  <c r="Q62" i="25227" s="1"/>
  <c r="M63" i="25227"/>
  <c r="N63" i="25227" s="1"/>
  <c r="O63" i="25227"/>
  <c r="P63" i="25227" s="1"/>
  <c r="Q63" i="25227" s="1"/>
  <c r="M64" i="25227"/>
  <c r="N64" i="25227" s="1"/>
  <c r="O64" i="25227"/>
  <c r="P64" i="25227" s="1"/>
  <c r="Q64" i="25227" s="1"/>
  <c r="M65" i="25227"/>
  <c r="N65" i="25227" s="1"/>
  <c r="O65" i="25227"/>
  <c r="P65" i="25227" s="1"/>
  <c r="Q65" i="25227" s="1"/>
  <c r="M66" i="25227"/>
  <c r="N66" i="25227" s="1"/>
  <c r="O66" i="25227"/>
  <c r="P66" i="25227" s="1"/>
  <c r="Q66" i="25227" s="1"/>
  <c r="M67" i="25227"/>
  <c r="N67" i="25227" s="1"/>
  <c r="O67" i="25227"/>
  <c r="P67" i="25227" s="1"/>
  <c r="Q67" i="25227" s="1"/>
  <c r="M68" i="25227"/>
  <c r="N68" i="25227" s="1"/>
  <c r="O68" i="25227"/>
  <c r="P68" i="25227" s="1"/>
  <c r="Q68" i="25227" s="1"/>
  <c r="M69" i="25227"/>
  <c r="N69" i="25227" s="1"/>
  <c r="O69" i="25227"/>
  <c r="P69" i="25227" s="1"/>
  <c r="Q69" i="25227" s="1"/>
  <c r="M70" i="25227"/>
  <c r="N70" i="25227" s="1"/>
  <c r="O70" i="25227"/>
  <c r="P70" i="25227" s="1"/>
  <c r="Q70" i="25227" s="1"/>
  <c r="M71" i="25227"/>
  <c r="N71" i="25227" s="1"/>
  <c r="O71" i="25227"/>
  <c r="P71" i="25227" s="1"/>
  <c r="Q71" i="25227" s="1"/>
  <c r="M72" i="25227"/>
  <c r="N72" i="25227" s="1"/>
  <c r="O72" i="25227"/>
  <c r="P72" i="25227" s="1"/>
  <c r="Q72" i="25227" s="1"/>
  <c r="M73" i="25227"/>
  <c r="N73" i="25227" s="1"/>
  <c r="O73" i="25227"/>
  <c r="P73" i="25227" s="1"/>
  <c r="Q73" i="25227" s="1"/>
  <c r="M74" i="25227"/>
  <c r="N74" i="25227" s="1"/>
  <c r="O74" i="25227"/>
  <c r="P74" i="25227" s="1"/>
  <c r="Q74" i="25227" s="1"/>
  <c r="M75" i="25227"/>
  <c r="N75" i="25227" s="1"/>
  <c r="O75" i="25227"/>
  <c r="P75" i="25227" s="1"/>
  <c r="Q75" i="25227" s="1"/>
  <c r="M76" i="25227"/>
  <c r="N76" i="25227" s="1"/>
  <c r="O76" i="25227"/>
  <c r="P76" i="25227" s="1"/>
  <c r="Q76" i="25227" s="1"/>
  <c r="M77" i="25227"/>
  <c r="N77" i="25227" s="1"/>
  <c r="O77" i="25227"/>
  <c r="P77" i="25227" s="1"/>
  <c r="Q77" i="25227" s="1"/>
  <c r="M78" i="25227"/>
  <c r="N78" i="25227" s="1"/>
  <c r="O78" i="25227"/>
  <c r="P78" i="25227" s="1"/>
  <c r="Q78" i="25227" s="1"/>
  <c r="M79" i="25227"/>
  <c r="N79" i="25227" s="1"/>
  <c r="O79" i="25227"/>
  <c r="P79" i="25227" s="1"/>
  <c r="Q79" i="25227" s="1"/>
  <c r="M80" i="25227"/>
  <c r="N80" i="25227" s="1"/>
  <c r="O80" i="25227"/>
  <c r="P80" i="25227" s="1"/>
  <c r="Q80" i="25227" s="1"/>
  <c r="M81" i="25227"/>
  <c r="N81" i="25227" s="1"/>
  <c r="O81" i="25227"/>
  <c r="P81" i="25227" s="1"/>
  <c r="Q81" i="25227" s="1"/>
  <c r="M82" i="25227"/>
  <c r="N82" i="25227" s="1"/>
  <c r="O82" i="25227"/>
  <c r="P82" i="25227" s="1"/>
  <c r="Q82" i="25227" s="1"/>
  <c r="M83" i="25227"/>
  <c r="N83" i="25227" s="1"/>
  <c r="O83" i="25227"/>
  <c r="P83" i="25227" s="1"/>
  <c r="Q83" i="25227" s="1"/>
  <c r="M84" i="25227"/>
  <c r="N84" i="25227" s="1"/>
  <c r="O84" i="25227"/>
  <c r="P84" i="25227" s="1"/>
  <c r="Q84" i="25227" s="1"/>
  <c r="M85" i="25227"/>
  <c r="N85" i="25227" s="1"/>
  <c r="O85" i="25227"/>
  <c r="P85" i="25227" s="1"/>
  <c r="Q85" i="25227" s="1"/>
  <c r="M86" i="25227"/>
  <c r="N86" i="25227" s="1"/>
  <c r="O86" i="25227"/>
  <c r="P86" i="25227" s="1"/>
  <c r="Q86" i="25227" s="1"/>
  <c r="M87" i="25227"/>
  <c r="N87" i="25227" s="1"/>
  <c r="O87" i="25227"/>
  <c r="P87" i="25227" s="1"/>
  <c r="Q87" i="25227" s="1"/>
  <c r="M88" i="25227"/>
  <c r="N88" i="25227" s="1"/>
  <c r="O88" i="25227"/>
  <c r="P88" i="25227" s="1"/>
  <c r="Q88" i="25227" s="1"/>
  <c r="M89" i="25227"/>
  <c r="N89" i="25227" s="1"/>
  <c r="O89" i="25227"/>
  <c r="P89" i="25227" s="1"/>
  <c r="Q89" i="25227" s="1"/>
  <c r="M90" i="25227"/>
  <c r="N90" i="25227" s="1"/>
  <c r="O90" i="25227"/>
  <c r="P90" i="25227" s="1"/>
  <c r="Q90" i="25227" s="1"/>
  <c r="M91" i="25227"/>
  <c r="N91" i="25227" s="1"/>
  <c r="O91" i="25227"/>
  <c r="P91" i="25227" s="1"/>
  <c r="Q91" i="25227" s="1"/>
  <c r="M92" i="25227"/>
  <c r="N92" i="25227" s="1"/>
  <c r="O92" i="25227"/>
  <c r="P92" i="25227" s="1"/>
  <c r="Q92" i="25227" s="1"/>
  <c r="M93" i="25227"/>
  <c r="N93" i="25227" s="1"/>
  <c r="O93" i="25227"/>
  <c r="P93" i="25227" s="1"/>
  <c r="Q93" i="25227" s="1"/>
  <c r="M94" i="25227"/>
  <c r="N94" i="25227" s="1"/>
  <c r="O94" i="25227"/>
  <c r="P94" i="25227" s="1"/>
  <c r="Q94" i="25227" s="1"/>
  <c r="M95" i="25227"/>
  <c r="N95" i="25227" s="1"/>
  <c r="O95" i="25227"/>
  <c r="P95" i="25227" s="1"/>
  <c r="Q95" i="25227" s="1"/>
  <c r="M96" i="25227"/>
  <c r="N96" i="25227" s="1"/>
  <c r="O96" i="25227"/>
  <c r="P96" i="25227" s="1"/>
  <c r="Q96" i="25227" s="1"/>
  <c r="M97" i="25227"/>
  <c r="N97" i="25227" s="1"/>
  <c r="O97" i="25227"/>
  <c r="P97" i="25227" s="1"/>
  <c r="Q97" i="25227" s="1"/>
  <c r="M98" i="25227"/>
  <c r="N98" i="25227" s="1"/>
  <c r="O98" i="25227"/>
  <c r="P98" i="25227" s="1"/>
  <c r="Q98" i="25227" s="1"/>
  <c r="M99" i="25227"/>
  <c r="N99" i="25227" s="1"/>
  <c r="O99" i="25227"/>
  <c r="P99" i="25227" s="1"/>
  <c r="Q99" i="25227" s="1"/>
  <c r="M100" i="25227"/>
  <c r="N100" i="25227" s="1"/>
  <c r="O100" i="25227"/>
  <c r="P100" i="25227" s="1"/>
  <c r="Q100" i="25227" s="1"/>
  <c r="M101" i="25227"/>
  <c r="N101" i="25227" s="1"/>
  <c r="O101" i="25227"/>
  <c r="P101" i="25227" s="1"/>
  <c r="Q101" i="25227" s="1"/>
  <c r="M102" i="25227"/>
  <c r="N102" i="25227" s="1"/>
  <c r="O102" i="25227"/>
  <c r="P102" i="25227" s="1"/>
  <c r="Q102" i="25227" s="1"/>
  <c r="M103" i="25227"/>
  <c r="N103" i="25227" s="1"/>
  <c r="O103" i="25227"/>
  <c r="P103" i="25227" s="1"/>
  <c r="Q103" i="25227" s="1"/>
  <c r="M104" i="25227"/>
  <c r="N104" i="25227" s="1"/>
  <c r="O104" i="25227"/>
  <c r="P104" i="25227" s="1"/>
  <c r="Q104" i="25227" s="1"/>
  <c r="M105" i="25227"/>
  <c r="N105" i="25227" s="1"/>
  <c r="O105" i="25227"/>
  <c r="P105" i="25227" s="1"/>
  <c r="Q105" i="25227" s="1"/>
  <c r="M106" i="25227"/>
  <c r="N106" i="25227" s="1"/>
  <c r="O106" i="25227"/>
  <c r="P106" i="25227" s="1"/>
  <c r="Q106" i="25227" s="1"/>
  <c r="M107" i="25227"/>
  <c r="N107" i="25227" s="1"/>
  <c r="O107" i="25227"/>
  <c r="P107" i="25227" s="1"/>
  <c r="Q107" i="25227" s="1"/>
  <c r="M108" i="25227"/>
  <c r="N108" i="25227" s="1"/>
  <c r="O108" i="25227"/>
  <c r="P108" i="25227" s="1"/>
  <c r="Q108" i="25227" s="1"/>
  <c r="M109" i="25227"/>
  <c r="N109" i="25227" s="1"/>
  <c r="O109" i="25227"/>
  <c r="P109" i="25227" s="1"/>
  <c r="Q109" i="25227" s="1"/>
  <c r="M110" i="25227"/>
  <c r="N110" i="25227" s="1"/>
  <c r="O110" i="25227"/>
  <c r="P110" i="25227" s="1"/>
  <c r="Q110" i="25227" s="1"/>
  <c r="M111" i="25227"/>
  <c r="N111" i="25227" s="1"/>
  <c r="O111" i="25227"/>
  <c r="P111" i="25227" s="1"/>
  <c r="Q111" i="25227" s="1"/>
  <c r="M112" i="25227"/>
  <c r="N112" i="25227" s="1"/>
  <c r="O112" i="25227"/>
  <c r="P112" i="25227" s="1"/>
  <c r="Q112" i="25227" s="1"/>
  <c r="M113" i="25227"/>
  <c r="N113" i="25227" s="1"/>
  <c r="O113" i="25227"/>
  <c r="P113" i="25227" s="1"/>
  <c r="Q113" i="25227" s="1"/>
  <c r="M114" i="25227"/>
  <c r="N114" i="25227" s="1"/>
  <c r="O114" i="25227"/>
  <c r="P114" i="25227" s="1"/>
  <c r="Q114" i="25227" s="1"/>
  <c r="M115" i="25227"/>
  <c r="N115" i="25227" s="1"/>
  <c r="O115" i="25227"/>
  <c r="P115" i="25227" s="1"/>
  <c r="Q115" i="25227" s="1"/>
  <c r="M116" i="25227"/>
  <c r="N116" i="25227" s="1"/>
  <c r="O116" i="25227"/>
  <c r="P116" i="25227" s="1"/>
  <c r="Q116" i="25227" s="1"/>
  <c r="M117" i="25227"/>
  <c r="N117" i="25227" s="1"/>
  <c r="O117" i="25227"/>
  <c r="P117" i="25227" s="1"/>
  <c r="Q117" i="25227" s="1"/>
  <c r="M118" i="25227"/>
  <c r="N118" i="25227" s="1"/>
  <c r="O118" i="25227"/>
  <c r="P118" i="25227" s="1"/>
  <c r="Q118" i="25227" s="1"/>
  <c r="M119" i="25227"/>
  <c r="N119" i="25227" s="1"/>
  <c r="O119" i="25227"/>
  <c r="P119" i="25227" s="1"/>
  <c r="Q119" i="25227" s="1"/>
  <c r="M120" i="25227"/>
  <c r="N120" i="25227" s="1"/>
  <c r="O120" i="25227"/>
  <c r="P120" i="25227" s="1"/>
  <c r="Q120" i="25227" s="1"/>
  <c r="M121" i="25227"/>
  <c r="N121" i="25227" s="1"/>
  <c r="O121" i="25227"/>
  <c r="P121" i="25227" s="1"/>
  <c r="Q121" i="25227" s="1"/>
  <c r="M122" i="25227"/>
  <c r="N122" i="25227" s="1"/>
  <c r="O122" i="25227"/>
  <c r="P122" i="25227" s="1"/>
  <c r="Q122" i="25227" s="1"/>
  <c r="M123" i="25227"/>
  <c r="N123" i="25227" s="1"/>
  <c r="O123" i="25227"/>
  <c r="P123" i="25227" s="1"/>
  <c r="Q123" i="25227" s="1"/>
  <c r="M124" i="25227"/>
  <c r="N124" i="25227" s="1"/>
  <c r="O124" i="25227"/>
  <c r="P124" i="25227" s="1"/>
  <c r="Q124" i="25227" s="1"/>
  <c r="M125" i="25227"/>
  <c r="N125" i="25227" s="1"/>
  <c r="O125" i="25227"/>
  <c r="P125" i="25227" s="1"/>
  <c r="Q125" i="25227" s="1"/>
  <c r="M126" i="25227"/>
  <c r="N126" i="25227" s="1"/>
  <c r="O126" i="25227"/>
  <c r="P126" i="25227" s="1"/>
  <c r="Q126" i="25227" s="1"/>
  <c r="M127" i="25227"/>
  <c r="N127" i="25227" s="1"/>
  <c r="O127" i="25227"/>
  <c r="P127" i="25227" s="1"/>
  <c r="Q127" i="25227" s="1"/>
  <c r="M128" i="25227"/>
  <c r="N128" i="25227" s="1"/>
  <c r="O128" i="25227"/>
  <c r="P128" i="25227" s="1"/>
  <c r="Q128" i="25227" s="1"/>
  <c r="M129" i="25227"/>
  <c r="N129" i="25227" s="1"/>
  <c r="O129" i="25227"/>
  <c r="P129" i="25227" s="1"/>
  <c r="Q129" i="25227" s="1"/>
  <c r="M130" i="25227"/>
  <c r="N130" i="25227" s="1"/>
  <c r="O130" i="25227"/>
  <c r="P130" i="25227" s="1"/>
  <c r="Q130" i="25227" s="1"/>
  <c r="M131" i="25227"/>
  <c r="N131" i="25227" s="1"/>
  <c r="O131" i="25227"/>
  <c r="P131" i="25227" s="1"/>
  <c r="Q131" i="25227" s="1"/>
  <c r="M132" i="25227"/>
  <c r="N132" i="25227" s="1"/>
  <c r="O132" i="25227"/>
  <c r="P132" i="25227" s="1"/>
  <c r="Q132" i="25227" s="1"/>
  <c r="M133" i="25227"/>
  <c r="N133" i="25227" s="1"/>
  <c r="O133" i="25227"/>
  <c r="P133" i="25227" s="1"/>
  <c r="Q133" i="25227" s="1"/>
  <c r="M134" i="25227"/>
  <c r="N134" i="25227" s="1"/>
  <c r="O134" i="25227"/>
  <c r="P134" i="25227" s="1"/>
  <c r="Q134" i="25227" s="1"/>
  <c r="M135" i="25227"/>
  <c r="N135" i="25227" s="1"/>
  <c r="O135" i="25227"/>
  <c r="P135" i="25227" s="1"/>
  <c r="Q135" i="25227" s="1"/>
  <c r="M136" i="25227"/>
  <c r="N136" i="25227" s="1"/>
  <c r="O136" i="25227"/>
  <c r="P136" i="25227" s="1"/>
  <c r="Q136" i="25227" s="1"/>
  <c r="M137" i="25227"/>
  <c r="N137" i="25227" s="1"/>
  <c r="O137" i="25227"/>
  <c r="P137" i="25227" s="1"/>
  <c r="Q137" i="25227" s="1"/>
  <c r="M138" i="25227"/>
  <c r="N138" i="25227" s="1"/>
  <c r="O138" i="25227"/>
  <c r="P138" i="25227" s="1"/>
  <c r="Q138" i="25227" s="1"/>
  <c r="M139" i="25227"/>
  <c r="N139" i="25227" s="1"/>
  <c r="O139" i="25227"/>
  <c r="P139" i="25227" s="1"/>
  <c r="Q139" i="25227" s="1"/>
  <c r="M140" i="25227"/>
  <c r="N140" i="25227" s="1"/>
  <c r="O140" i="25227"/>
  <c r="P140" i="25227" s="1"/>
  <c r="Q140" i="25227" s="1"/>
  <c r="M141" i="25227"/>
  <c r="N141" i="25227" s="1"/>
  <c r="O141" i="25227"/>
  <c r="P141" i="25227" s="1"/>
  <c r="Q141" i="25227" s="1"/>
  <c r="M142" i="25227"/>
  <c r="N142" i="25227" s="1"/>
  <c r="O142" i="25227"/>
  <c r="P142" i="25227" s="1"/>
  <c r="Q142" i="25227" s="1"/>
  <c r="M143" i="25227"/>
  <c r="N143" i="25227" s="1"/>
  <c r="O143" i="25227"/>
  <c r="P143" i="25227" s="1"/>
  <c r="Q143" i="25227" s="1"/>
  <c r="M144" i="25227"/>
  <c r="N144" i="25227" s="1"/>
  <c r="O144" i="25227"/>
  <c r="P144" i="25227" s="1"/>
  <c r="Q144" i="25227" s="1"/>
  <c r="M145" i="25227"/>
  <c r="N145" i="25227" s="1"/>
  <c r="O145" i="25227"/>
  <c r="P145" i="25227" s="1"/>
  <c r="Q145" i="25227" s="1"/>
  <c r="M146" i="25227"/>
  <c r="N146" i="25227" s="1"/>
  <c r="O146" i="25227"/>
  <c r="P146" i="25227" s="1"/>
  <c r="Q146" i="25227" s="1"/>
  <c r="M147" i="25227"/>
  <c r="N147" i="25227" s="1"/>
  <c r="O147" i="25227"/>
  <c r="P147" i="25227" s="1"/>
  <c r="Q147" i="25227" s="1"/>
  <c r="M148" i="25227"/>
  <c r="N148" i="25227" s="1"/>
  <c r="O148" i="25227"/>
  <c r="P148" i="25227" s="1"/>
  <c r="Q148" i="25227" s="1"/>
  <c r="M149" i="25227"/>
  <c r="N149" i="25227" s="1"/>
  <c r="O149" i="25227"/>
  <c r="P149" i="25227" s="1"/>
  <c r="Q149" i="25227" s="1"/>
  <c r="M150" i="25227"/>
  <c r="N150" i="25227" s="1"/>
  <c r="O150" i="25227"/>
  <c r="P150" i="25227" s="1"/>
  <c r="Q150" i="25227" s="1"/>
  <c r="M151" i="25227"/>
  <c r="N151" i="25227" s="1"/>
  <c r="O151" i="25227"/>
  <c r="P151" i="25227" s="1"/>
  <c r="Q151" i="25227" s="1"/>
  <c r="M152" i="25227"/>
  <c r="N152" i="25227" s="1"/>
  <c r="O152" i="25227"/>
  <c r="P152" i="25227" s="1"/>
  <c r="Q152" i="25227" s="1"/>
  <c r="M153" i="25227"/>
  <c r="N153" i="25227" s="1"/>
  <c r="O153" i="25227"/>
  <c r="P153" i="25227" s="1"/>
  <c r="Q153" i="25227" s="1"/>
  <c r="M154" i="25227"/>
  <c r="N154" i="25227" s="1"/>
  <c r="O154" i="25227"/>
  <c r="P154" i="25227" s="1"/>
  <c r="Q154" i="25227" s="1"/>
  <c r="M155" i="25227"/>
  <c r="N155" i="25227" s="1"/>
  <c r="O155" i="25227"/>
  <c r="P155" i="25227" s="1"/>
  <c r="Q155" i="25227" s="1"/>
  <c r="M156" i="25227"/>
  <c r="N156" i="25227" s="1"/>
  <c r="O156" i="25227"/>
  <c r="P156" i="25227" s="1"/>
  <c r="Q156" i="25227" s="1"/>
  <c r="M157" i="25227"/>
  <c r="N157" i="25227" s="1"/>
  <c r="O157" i="25227"/>
  <c r="P157" i="25227" s="1"/>
  <c r="Q157" i="25227" s="1"/>
  <c r="M158" i="25227"/>
  <c r="N158" i="25227" s="1"/>
  <c r="O158" i="25227"/>
  <c r="P158" i="25227" s="1"/>
  <c r="Q158" i="25227" s="1"/>
  <c r="M159" i="25227"/>
  <c r="N159" i="25227" s="1"/>
  <c r="O159" i="25227"/>
  <c r="P159" i="25227" s="1"/>
  <c r="Q159" i="25227" s="1"/>
  <c r="M160" i="25227"/>
  <c r="N160" i="25227" s="1"/>
  <c r="O160" i="25227"/>
  <c r="P160" i="25227" s="1"/>
  <c r="Q160" i="25227" s="1"/>
  <c r="M161" i="25227"/>
  <c r="N161" i="25227" s="1"/>
  <c r="O161" i="25227"/>
  <c r="P161" i="25227" s="1"/>
  <c r="Q161" i="25227" s="1"/>
  <c r="M162" i="25227"/>
  <c r="N162" i="25227" s="1"/>
  <c r="O162" i="25227"/>
  <c r="P162" i="25227" s="1"/>
  <c r="Q162" i="25227" s="1"/>
  <c r="M163" i="25227"/>
  <c r="N163" i="25227" s="1"/>
  <c r="O163" i="25227"/>
  <c r="P163" i="25227" s="1"/>
  <c r="Q163" i="25227" s="1"/>
  <c r="M164" i="25227"/>
  <c r="N164" i="25227" s="1"/>
  <c r="O164" i="25227"/>
  <c r="P164" i="25227" s="1"/>
  <c r="Q164" i="25227" s="1"/>
  <c r="M165" i="25227"/>
  <c r="N165" i="25227" s="1"/>
  <c r="O165" i="25227"/>
  <c r="P165" i="25227" s="1"/>
  <c r="Q165" i="25227" s="1"/>
  <c r="M166" i="25227"/>
  <c r="N166" i="25227" s="1"/>
  <c r="O166" i="25227"/>
  <c r="P166" i="25227" s="1"/>
  <c r="Q166" i="25227" s="1"/>
  <c r="M167" i="25227"/>
  <c r="N167" i="25227" s="1"/>
  <c r="O167" i="25227"/>
  <c r="P167" i="25227" s="1"/>
  <c r="Q167" i="25227" s="1"/>
  <c r="M168" i="25227"/>
  <c r="N168" i="25227" s="1"/>
  <c r="O168" i="25227"/>
  <c r="P168" i="25227" s="1"/>
  <c r="Q168" i="25227" s="1"/>
  <c r="M169" i="25227"/>
  <c r="N169" i="25227" s="1"/>
  <c r="O169" i="25227"/>
  <c r="P169" i="25227" s="1"/>
  <c r="Q169" i="25227" s="1"/>
  <c r="M170" i="25227"/>
  <c r="N170" i="25227" s="1"/>
  <c r="O170" i="25227"/>
  <c r="P170" i="25227" s="1"/>
  <c r="Q170" i="25227" s="1"/>
  <c r="M171" i="25227"/>
  <c r="N171" i="25227" s="1"/>
  <c r="O171" i="25227"/>
  <c r="P171" i="25227" s="1"/>
  <c r="Q171" i="25227" s="1"/>
  <c r="M172" i="25227"/>
  <c r="N172" i="25227" s="1"/>
  <c r="O172" i="25227"/>
  <c r="P172" i="25227" s="1"/>
  <c r="Q172" i="25227" s="1"/>
  <c r="M173" i="25227"/>
  <c r="N173" i="25227" s="1"/>
  <c r="O173" i="25227"/>
  <c r="P173" i="25227" s="1"/>
  <c r="Q173" i="25227" s="1"/>
  <c r="M174" i="25227"/>
  <c r="N174" i="25227" s="1"/>
  <c r="O174" i="25227"/>
  <c r="P174" i="25227" s="1"/>
  <c r="Q174" i="25227" s="1"/>
  <c r="M175" i="25227"/>
  <c r="N175" i="25227" s="1"/>
  <c r="O175" i="25227"/>
  <c r="P175" i="25227" s="1"/>
  <c r="Q175" i="25227" s="1"/>
  <c r="M176" i="25227"/>
  <c r="N176" i="25227" s="1"/>
  <c r="O176" i="25227"/>
  <c r="P176" i="25227" s="1"/>
  <c r="Q176" i="25227" s="1"/>
  <c r="M177" i="25227"/>
  <c r="N177" i="25227" s="1"/>
  <c r="O177" i="25227"/>
  <c r="P177" i="25227" s="1"/>
  <c r="Q177" i="25227" s="1"/>
  <c r="M178" i="25227"/>
  <c r="N178" i="25227" s="1"/>
  <c r="O178" i="25227"/>
  <c r="P178" i="25227" s="1"/>
  <c r="Q178" i="25227" s="1"/>
  <c r="M179" i="25227"/>
  <c r="N179" i="25227" s="1"/>
  <c r="O179" i="25227"/>
  <c r="P179" i="25227" s="1"/>
  <c r="Q179" i="25227" s="1"/>
  <c r="M180" i="25227"/>
  <c r="N180" i="25227" s="1"/>
  <c r="O180" i="25227"/>
  <c r="P180" i="25227" s="1"/>
  <c r="Q180" i="25227" s="1"/>
  <c r="M181" i="25227"/>
  <c r="N181" i="25227" s="1"/>
  <c r="O181" i="25227"/>
  <c r="P181" i="25227" s="1"/>
  <c r="Q181" i="25227" s="1"/>
  <c r="M182" i="25227"/>
  <c r="N182" i="25227" s="1"/>
  <c r="O182" i="25227"/>
  <c r="P182" i="25227" s="1"/>
  <c r="Q182" i="25227" s="1"/>
  <c r="M183" i="25227"/>
  <c r="N183" i="25227" s="1"/>
  <c r="O183" i="25227"/>
  <c r="P183" i="25227" s="1"/>
  <c r="Q183" i="25227" s="1"/>
  <c r="M184" i="25227"/>
  <c r="N184" i="25227" s="1"/>
  <c r="O184" i="25227"/>
  <c r="P184" i="25227" s="1"/>
  <c r="Q184" i="25227" s="1"/>
  <c r="M185" i="25227"/>
  <c r="N185" i="25227" s="1"/>
  <c r="O185" i="25227"/>
  <c r="P185" i="25227" s="1"/>
  <c r="Q185" i="25227" s="1"/>
  <c r="M186" i="25227"/>
  <c r="N186" i="25227" s="1"/>
  <c r="O186" i="25227"/>
  <c r="P186" i="25227" s="1"/>
  <c r="Q186" i="25227" s="1"/>
  <c r="M187" i="25227"/>
  <c r="N187" i="25227" s="1"/>
  <c r="O187" i="25227"/>
  <c r="P187" i="25227" s="1"/>
  <c r="Q187" i="25227" s="1"/>
  <c r="M188" i="25227"/>
  <c r="N188" i="25227" s="1"/>
  <c r="O188" i="25227"/>
  <c r="P188" i="25227" s="1"/>
  <c r="Q188" i="25227" s="1"/>
  <c r="M189" i="25227"/>
  <c r="N189" i="25227" s="1"/>
  <c r="O189" i="25227"/>
  <c r="P189" i="25227" s="1"/>
  <c r="Q189" i="25227" s="1"/>
  <c r="M190" i="25227"/>
  <c r="N190" i="25227" s="1"/>
  <c r="O190" i="25227"/>
  <c r="P190" i="25227" s="1"/>
  <c r="Q190" i="25227" s="1"/>
  <c r="M191" i="25227"/>
  <c r="N191" i="25227" s="1"/>
  <c r="O191" i="25227"/>
  <c r="P191" i="25227" s="1"/>
  <c r="Q191" i="25227" s="1"/>
  <c r="M192" i="25227"/>
  <c r="N192" i="25227" s="1"/>
  <c r="O192" i="25227"/>
  <c r="P192" i="25227" s="1"/>
  <c r="Q192" i="25227" s="1"/>
  <c r="M193" i="25227"/>
  <c r="N193" i="25227" s="1"/>
  <c r="O193" i="25227"/>
  <c r="P193" i="25227" s="1"/>
  <c r="Q193" i="25227" s="1"/>
  <c r="M194" i="25227"/>
  <c r="N194" i="25227" s="1"/>
  <c r="O194" i="25227"/>
  <c r="P194" i="25227" s="1"/>
  <c r="Q194" i="25227" s="1"/>
  <c r="M195" i="25227"/>
  <c r="N195" i="25227" s="1"/>
  <c r="O195" i="25227"/>
  <c r="P195" i="25227" s="1"/>
  <c r="Q195" i="25227" s="1"/>
  <c r="M196" i="25227"/>
  <c r="N196" i="25227" s="1"/>
  <c r="O196" i="25227"/>
  <c r="P196" i="25227" s="1"/>
  <c r="Q196" i="25227" s="1"/>
  <c r="M197" i="25227"/>
  <c r="N197" i="25227" s="1"/>
  <c r="O197" i="25227"/>
  <c r="P197" i="25227" s="1"/>
  <c r="Q197" i="25227" s="1"/>
  <c r="M198" i="25227"/>
  <c r="N198" i="25227" s="1"/>
  <c r="O198" i="25227"/>
  <c r="P198" i="25227" s="1"/>
  <c r="Q198" i="25227" s="1"/>
  <c r="M199" i="25227"/>
  <c r="N199" i="25227" s="1"/>
  <c r="O199" i="25227"/>
  <c r="P199" i="25227" s="1"/>
  <c r="Q199" i="25227" s="1"/>
  <c r="M200" i="25227"/>
  <c r="N200" i="25227" s="1"/>
  <c r="O200" i="25227"/>
  <c r="P200" i="25227" s="1"/>
  <c r="Q200" i="25227" s="1"/>
  <c r="M201" i="25227"/>
  <c r="N201" i="25227" s="1"/>
  <c r="O201" i="25227"/>
  <c r="P201" i="25227" s="1"/>
  <c r="Q201" i="25227" s="1"/>
  <c r="M202" i="25227"/>
  <c r="N202" i="25227" s="1"/>
  <c r="O202" i="25227"/>
  <c r="P202" i="25227" s="1"/>
  <c r="Q202" i="25227" s="1"/>
  <c r="M203" i="25227"/>
  <c r="N203" i="25227" s="1"/>
  <c r="O203" i="25227"/>
  <c r="P203" i="25227" s="1"/>
  <c r="Q203" i="25227" s="1"/>
  <c r="M204" i="25227"/>
  <c r="N204" i="25227" s="1"/>
  <c r="O204" i="25227"/>
  <c r="P204" i="25227" s="1"/>
  <c r="Q204" i="25227" s="1"/>
  <c r="M205" i="25227"/>
  <c r="N205" i="25227" s="1"/>
  <c r="O205" i="25227"/>
  <c r="P205" i="25227" s="1"/>
  <c r="Q205" i="25227" s="1"/>
  <c r="M206" i="25227"/>
  <c r="N206" i="25227" s="1"/>
  <c r="O206" i="25227"/>
  <c r="P206" i="25227" s="1"/>
  <c r="Q206" i="25227" s="1"/>
  <c r="M207" i="25227"/>
  <c r="N207" i="25227" s="1"/>
  <c r="O207" i="25227"/>
  <c r="P207" i="25227" s="1"/>
  <c r="Q207" i="25227" s="1"/>
  <c r="M208" i="25227"/>
  <c r="N208" i="25227" s="1"/>
  <c r="O208" i="25227"/>
  <c r="P208" i="25227" s="1"/>
  <c r="Q208" i="25227" s="1"/>
  <c r="M209" i="25227"/>
  <c r="N209" i="25227" s="1"/>
  <c r="O209" i="25227"/>
  <c r="P209" i="25227" s="1"/>
  <c r="Q209" i="25227" s="1"/>
  <c r="M210" i="25227"/>
  <c r="N210" i="25227" s="1"/>
  <c r="O210" i="25227"/>
  <c r="P210" i="25227" s="1"/>
  <c r="Q210" i="25227" s="1"/>
  <c r="M211" i="25227"/>
  <c r="N211" i="25227" s="1"/>
  <c r="O211" i="25227"/>
  <c r="P211" i="25227" s="1"/>
  <c r="Q211" i="25227" s="1"/>
  <c r="M212" i="25227"/>
  <c r="N212" i="25227" s="1"/>
  <c r="O212" i="25227"/>
  <c r="P212" i="25227" s="1"/>
  <c r="Q212" i="25227" s="1"/>
  <c r="M213" i="25227"/>
  <c r="N213" i="25227" s="1"/>
  <c r="O213" i="25227"/>
  <c r="P213" i="25227" s="1"/>
  <c r="Q213" i="25227" s="1"/>
  <c r="M214" i="25227"/>
  <c r="N214" i="25227" s="1"/>
  <c r="O214" i="25227"/>
  <c r="P214" i="25227" s="1"/>
  <c r="Q214" i="25227" s="1"/>
  <c r="M215" i="25227"/>
  <c r="N215" i="25227" s="1"/>
  <c r="O215" i="25227"/>
  <c r="P215" i="25227" s="1"/>
  <c r="Q215" i="25227" s="1"/>
  <c r="M216" i="25227"/>
  <c r="N216" i="25227" s="1"/>
  <c r="O216" i="25227"/>
  <c r="P216" i="25227" s="1"/>
  <c r="Q216" i="25227" s="1"/>
  <c r="M217" i="25227"/>
  <c r="N217" i="25227" s="1"/>
  <c r="O217" i="25227"/>
  <c r="P217" i="25227" s="1"/>
  <c r="Q217" i="25227" s="1"/>
  <c r="M218" i="25227"/>
  <c r="N218" i="25227" s="1"/>
  <c r="O218" i="25227"/>
  <c r="P218" i="25227" s="1"/>
  <c r="Q218" i="25227" s="1"/>
  <c r="M219" i="25227"/>
  <c r="N219" i="25227" s="1"/>
  <c r="O219" i="25227"/>
  <c r="P219" i="25227" s="1"/>
  <c r="Q219" i="25227" s="1"/>
  <c r="M220" i="25227"/>
  <c r="N220" i="25227" s="1"/>
  <c r="O220" i="25227"/>
  <c r="P220" i="25227" s="1"/>
  <c r="Q220" i="25227" s="1"/>
  <c r="M221" i="25227"/>
  <c r="N221" i="25227" s="1"/>
  <c r="O221" i="25227"/>
  <c r="P221" i="25227" s="1"/>
  <c r="Q221" i="25227" s="1"/>
  <c r="M222" i="25227"/>
  <c r="N222" i="25227" s="1"/>
  <c r="O222" i="25227"/>
  <c r="P222" i="25227" s="1"/>
  <c r="Q222" i="25227" s="1"/>
  <c r="M223" i="25227"/>
  <c r="N223" i="25227" s="1"/>
  <c r="O223" i="25227"/>
  <c r="P223" i="25227" s="1"/>
  <c r="Q223" i="25227" s="1"/>
  <c r="M224" i="25227"/>
  <c r="N224" i="25227" s="1"/>
  <c r="O224" i="25227"/>
  <c r="P224" i="25227" s="1"/>
  <c r="Q224" i="25227" s="1"/>
  <c r="M225" i="25227"/>
  <c r="N225" i="25227" s="1"/>
  <c r="O225" i="25227"/>
  <c r="P225" i="25227" s="1"/>
  <c r="Q225" i="25227" s="1"/>
  <c r="M226" i="25227"/>
  <c r="N226" i="25227" s="1"/>
  <c r="O226" i="25227"/>
  <c r="P226" i="25227" s="1"/>
  <c r="Q226" i="25227" s="1"/>
  <c r="M227" i="25227"/>
  <c r="N227" i="25227" s="1"/>
  <c r="O227" i="25227"/>
  <c r="P227" i="25227" s="1"/>
  <c r="Q227" i="25227" s="1"/>
  <c r="M228" i="25227"/>
  <c r="N228" i="25227" s="1"/>
  <c r="O228" i="25227"/>
  <c r="P228" i="25227" s="1"/>
  <c r="Q228" i="25227" s="1"/>
  <c r="M229" i="25227"/>
  <c r="N229" i="25227" s="1"/>
  <c r="O229" i="25227"/>
  <c r="P229" i="25227" s="1"/>
  <c r="Q229" i="25227" s="1"/>
  <c r="M230" i="25227"/>
  <c r="N230" i="25227" s="1"/>
  <c r="O230" i="25227"/>
  <c r="P230" i="25227" s="1"/>
  <c r="Q230" i="25227" s="1"/>
  <c r="M231" i="25227"/>
  <c r="N231" i="25227" s="1"/>
  <c r="O231" i="25227"/>
  <c r="P231" i="25227" s="1"/>
  <c r="Q231" i="25227" s="1"/>
  <c r="M232" i="25227"/>
  <c r="N232" i="25227" s="1"/>
  <c r="O232" i="25227"/>
  <c r="P232" i="25227" s="1"/>
  <c r="Q232" i="25227" s="1"/>
  <c r="M233" i="25227"/>
  <c r="N233" i="25227" s="1"/>
  <c r="O233" i="25227"/>
  <c r="P233" i="25227" s="1"/>
  <c r="Q233" i="25227" s="1"/>
  <c r="M234" i="25227"/>
  <c r="N234" i="25227" s="1"/>
  <c r="O234" i="25227"/>
  <c r="P234" i="25227" s="1"/>
  <c r="Q234" i="25227" s="1"/>
  <c r="M235" i="25227"/>
  <c r="N235" i="25227" s="1"/>
  <c r="O235" i="25227"/>
  <c r="P235" i="25227" s="1"/>
  <c r="Q235" i="25227" s="1"/>
  <c r="M236" i="25227"/>
  <c r="N236" i="25227" s="1"/>
  <c r="O236" i="25227"/>
  <c r="P236" i="25227" s="1"/>
  <c r="Q236" i="25227" s="1"/>
  <c r="M237" i="25227"/>
  <c r="N237" i="25227" s="1"/>
  <c r="O237" i="25227"/>
  <c r="P237" i="25227" s="1"/>
  <c r="Q237" i="25227" s="1"/>
  <c r="M238" i="25227"/>
  <c r="N238" i="25227" s="1"/>
  <c r="O238" i="25227"/>
  <c r="P238" i="25227" s="1"/>
  <c r="Q238" i="25227" s="1"/>
  <c r="M239" i="25227"/>
  <c r="N239" i="25227" s="1"/>
  <c r="O239" i="25227"/>
  <c r="P239" i="25227" s="1"/>
  <c r="Q239" i="25227" s="1"/>
  <c r="M240" i="25227"/>
  <c r="N240" i="25227" s="1"/>
  <c r="O240" i="25227"/>
  <c r="P240" i="25227" s="1"/>
  <c r="Q240" i="25227" s="1"/>
  <c r="M241" i="25227"/>
  <c r="N241" i="25227" s="1"/>
  <c r="O241" i="25227"/>
  <c r="P241" i="25227" s="1"/>
  <c r="Q241" i="25227" s="1"/>
  <c r="M242" i="25227"/>
  <c r="N242" i="25227" s="1"/>
  <c r="O242" i="25227"/>
  <c r="P242" i="25227" s="1"/>
  <c r="Q242" i="25227" s="1"/>
  <c r="M243" i="25227"/>
  <c r="N243" i="25227" s="1"/>
  <c r="O243" i="25227"/>
  <c r="P243" i="25227" s="1"/>
  <c r="Q243" i="25227" s="1"/>
  <c r="M244" i="25227"/>
  <c r="N244" i="25227" s="1"/>
  <c r="O244" i="25227"/>
  <c r="P244" i="25227" s="1"/>
  <c r="Q244" i="25227" s="1"/>
  <c r="M245" i="25227"/>
  <c r="N245" i="25227" s="1"/>
  <c r="O245" i="25227"/>
  <c r="P245" i="25227" s="1"/>
  <c r="Q245" i="25227" s="1"/>
  <c r="M246" i="25227"/>
  <c r="N246" i="25227" s="1"/>
  <c r="O246" i="25227"/>
  <c r="P246" i="25227" s="1"/>
  <c r="Q246" i="25227" s="1"/>
  <c r="M247" i="25227"/>
  <c r="N247" i="25227" s="1"/>
  <c r="O247" i="25227"/>
  <c r="P247" i="25227" s="1"/>
  <c r="Q247" i="25227" s="1"/>
  <c r="M248" i="25227"/>
  <c r="N248" i="25227" s="1"/>
  <c r="O248" i="25227"/>
  <c r="P248" i="25227" s="1"/>
  <c r="Q248" i="25227" s="1"/>
  <c r="M249" i="25227"/>
  <c r="N249" i="25227" s="1"/>
  <c r="O249" i="25227"/>
  <c r="P249" i="25227" s="1"/>
  <c r="Q249" i="25227" s="1"/>
  <c r="M250" i="25227"/>
  <c r="N250" i="25227" s="1"/>
  <c r="O250" i="25227"/>
  <c r="P250" i="25227" s="1"/>
  <c r="Q250" i="25227" s="1"/>
  <c r="M251" i="25227"/>
  <c r="N251" i="25227" s="1"/>
  <c r="O251" i="25227"/>
  <c r="P251" i="25227" s="1"/>
  <c r="Q251" i="25227" s="1"/>
  <c r="M252" i="25227"/>
  <c r="N252" i="25227" s="1"/>
  <c r="O252" i="25227"/>
  <c r="P252" i="25227" s="1"/>
  <c r="Q252" i="25227" s="1"/>
  <c r="M253" i="25227"/>
  <c r="N253" i="25227" s="1"/>
  <c r="O253" i="25227"/>
  <c r="P253" i="25227" s="1"/>
  <c r="Q253" i="25227" s="1"/>
  <c r="M254" i="25227"/>
  <c r="N254" i="25227" s="1"/>
  <c r="O254" i="25227"/>
  <c r="P254" i="25227" s="1"/>
  <c r="Q254" i="25227" s="1"/>
  <c r="M255" i="25227"/>
  <c r="N255" i="25227" s="1"/>
  <c r="O255" i="25227"/>
  <c r="P255" i="25227" s="1"/>
  <c r="Q255" i="25227" s="1"/>
  <c r="M256" i="25227"/>
  <c r="N256" i="25227" s="1"/>
  <c r="O256" i="25227"/>
  <c r="P256" i="25227" s="1"/>
  <c r="Q256" i="25227" s="1"/>
  <c r="M257" i="25227"/>
  <c r="N257" i="25227" s="1"/>
  <c r="O257" i="25227"/>
  <c r="P257" i="25227" s="1"/>
  <c r="Q257" i="25227" s="1"/>
  <c r="M258" i="25227"/>
  <c r="N258" i="25227" s="1"/>
  <c r="O258" i="25227"/>
  <c r="P258" i="25227" s="1"/>
  <c r="Q258" i="25227" s="1"/>
  <c r="M259" i="25227"/>
  <c r="N259" i="25227" s="1"/>
  <c r="O259" i="25227"/>
  <c r="P259" i="25227" s="1"/>
  <c r="Q259" i="25227" s="1"/>
  <c r="M260" i="25227"/>
  <c r="N260" i="25227" s="1"/>
  <c r="O260" i="25227"/>
  <c r="P260" i="25227" s="1"/>
  <c r="Q260" i="25227" s="1"/>
  <c r="M261" i="25227"/>
  <c r="N261" i="25227" s="1"/>
  <c r="O261" i="25227"/>
  <c r="P261" i="25227" s="1"/>
  <c r="Q261" i="25227" s="1"/>
  <c r="M262" i="25227"/>
  <c r="N262" i="25227" s="1"/>
  <c r="O262" i="25227"/>
  <c r="P262" i="25227" s="1"/>
  <c r="Q262" i="25227" s="1"/>
  <c r="M263" i="25227"/>
  <c r="N263" i="25227" s="1"/>
  <c r="O263" i="25227"/>
  <c r="P263" i="25227" s="1"/>
  <c r="Q263" i="25227" s="1"/>
  <c r="M264" i="25227"/>
  <c r="N264" i="25227" s="1"/>
  <c r="O264" i="25227"/>
  <c r="P264" i="25227" s="1"/>
  <c r="Q264" i="25227" s="1"/>
  <c r="M265" i="25227"/>
  <c r="N265" i="25227" s="1"/>
  <c r="O265" i="25227"/>
  <c r="P265" i="25227" s="1"/>
  <c r="Q265" i="25227" s="1"/>
  <c r="M266" i="25227"/>
  <c r="N266" i="25227" s="1"/>
  <c r="O266" i="25227"/>
  <c r="P266" i="25227" s="1"/>
  <c r="Q266" i="25227" s="1"/>
  <c r="M267" i="25227"/>
  <c r="N267" i="25227" s="1"/>
  <c r="O267" i="25227"/>
  <c r="P267" i="25227" s="1"/>
  <c r="Q267" i="25227" s="1"/>
  <c r="M268" i="25227"/>
  <c r="N268" i="25227" s="1"/>
  <c r="O268" i="25227"/>
  <c r="P268" i="25227" s="1"/>
  <c r="Q268" i="25227" s="1"/>
  <c r="M269" i="25227"/>
  <c r="N269" i="25227" s="1"/>
  <c r="O269" i="25227"/>
  <c r="P269" i="25227" s="1"/>
  <c r="Q269" i="25227" s="1"/>
  <c r="M270" i="25227"/>
  <c r="N270" i="25227" s="1"/>
  <c r="O270" i="25227"/>
  <c r="P270" i="25227" s="1"/>
  <c r="Q270" i="25227" s="1"/>
  <c r="M271" i="25227"/>
  <c r="N271" i="25227" s="1"/>
  <c r="O271" i="25227"/>
  <c r="P271" i="25227" s="1"/>
  <c r="Q271" i="25227" s="1"/>
  <c r="M272" i="25227"/>
  <c r="N272" i="25227" s="1"/>
  <c r="O272" i="25227"/>
  <c r="P272" i="25227" s="1"/>
  <c r="Q272" i="25227" s="1"/>
  <c r="M273" i="25227"/>
  <c r="N273" i="25227" s="1"/>
  <c r="O273" i="25227"/>
  <c r="P273" i="25227" s="1"/>
  <c r="Q273" i="25227" s="1"/>
  <c r="M274" i="25227"/>
  <c r="N274" i="25227" s="1"/>
  <c r="O274" i="25227"/>
  <c r="P274" i="25227" s="1"/>
  <c r="Q274" i="25227" s="1"/>
  <c r="M275" i="25227"/>
  <c r="N275" i="25227" s="1"/>
  <c r="O275" i="25227"/>
  <c r="P275" i="25227" s="1"/>
  <c r="Q275" i="25227" s="1"/>
  <c r="M276" i="25227"/>
  <c r="N276" i="25227" s="1"/>
  <c r="O276" i="25227"/>
  <c r="P276" i="25227" s="1"/>
  <c r="Q276" i="25227" s="1"/>
  <c r="M277" i="25227"/>
  <c r="N277" i="25227" s="1"/>
  <c r="O277" i="25227"/>
  <c r="P277" i="25227" s="1"/>
  <c r="Q277" i="25227" s="1"/>
  <c r="M278" i="25227"/>
  <c r="N278" i="25227" s="1"/>
  <c r="O278" i="25227"/>
  <c r="P278" i="25227" s="1"/>
  <c r="Q278" i="25227" s="1"/>
  <c r="M279" i="25227"/>
  <c r="N279" i="25227" s="1"/>
  <c r="O279" i="25227"/>
  <c r="P279" i="25227" s="1"/>
  <c r="Q279" i="25227" s="1"/>
  <c r="M280" i="25227"/>
  <c r="N280" i="25227" s="1"/>
  <c r="O280" i="25227"/>
  <c r="P280" i="25227" s="1"/>
  <c r="Q280" i="25227" s="1"/>
  <c r="M281" i="25227"/>
  <c r="N281" i="25227" s="1"/>
  <c r="O281" i="25227"/>
  <c r="P281" i="25227" s="1"/>
  <c r="Q281" i="25227" s="1"/>
  <c r="M282" i="25227"/>
  <c r="N282" i="25227" s="1"/>
  <c r="O282" i="25227"/>
  <c r="P282" i="25227" s="1"/>
  <c r="Q282" i="25227" s="1"/>
  <c r="M283" i="25227"/>
  <c r="N283" i="25227" s="1"/>
  <c r="O283" i="25227"/>
  <c r="P283" i="25227" s="1"/>
  <c r="Q283" i="25227" s="1"/>
  <c r="M284" i="25227"/>
  <c r="N284" i="25227" s="1"/>
  <c r="O284" i="25227"/>
  <c r="P284" i="25227" s="1"/>
  <c r="Q284" i="25227" s="1"/>
  <c r="M285" i="25227"/>
  <c r="N285" i="25227" s="1"/>
  <c r="O285" i="25227"/>
  <c r="P285" i="25227" s="1"/>
  <c r="Q285" i="25227" s="1"/>
  <c r="M286" i="25227"/>
  <c r="N286" i="25227" s="1"/>
  <c r="O286" i="25227"/>
  <c r="P286" i="25227" s="1"/>
  <c r="Q286" i="25227" s="1"/>
  <c r="M287" i="25227"/>
  <c r="N287" i="25227" s="1"/>
  <c r="O287" i="25227"/>
  <c r="P287" i="25227" s="1"/>
  <c r="Q287" i="25227" s="1"/>
  <c r="M288" i="25227"/>
  <c r="N288" i="25227" s="1"/>
  <c r="O288" i="25227"/>
  <c r="P288" i="25227" s="1"/>
  <c r="Q288" i="25227" s="1"/>
  <c r="M289" i="25227"/>
  <c r="N289" i="25227" s="1"/>
  <c r="O289" i="25227"/>
  <c r="P289" i="25227" s="1"/>
  <c r="Q289" i="25227" s="1"/>
  <c r="M290" i="25227"/>
  <c r="N290" i="25227" s="1"/>
  <c r="O290" i="25227"/>
  <c r="P290" i="25227" s="1"/>
  <c r="Q290" i="25227" s="1"/>
  <c r="M291" i="25227"/>
  <c r="N291" i="25227" s="1"/>
  <c r="O291" i="25227"/>
  <c r="P291" i="25227" s="1"/>
  <c r="Q291" i="25227" s="1"/>
  <c r="M292" i="25227"/>
  <c r="N292" i="25227" s="1"/>
  <c r="O292" i="25227"/>
  <c r="P292" i="25227" s="1"/>
  <c r="Q292" i="25227" s="1"/>
  <c r="M293" i="25227"/>
  <c r="N293" i="25227" s="1"/>
  <c r="O293" i="25227"/>
  <c r="P293" i="25227" s="1"/>
  <c r="Q293" i="25227" s="1"/>
  <c r="M294" i="25227"/>
  <c r="N294" i="25227" s="1"/>
  <c r="O294" i="25227"/>
  <c r="P294" i="25227" s="1"/>
  <c r="Q294" i="25227" s="1"/>
  <c r="M295" i="25227"/>
  <c r="N295" i="25227" s="1"/>
  <c r="O295" i="25227"/>
  <c r="P295" i="25227" s="1"/>
  <c r="Q295" i="25227" s="1"/>
  <c r="M296" i="25227"/>
  <c r="N296" i="25227" s="1"/>
  <c r="O296" i="25227"/>
  <c r="P296" i="25227" s="1"/>
  <c r="Q296" i="25227" s="1"/>
  <c r="M297" i="25227"/>
  <c r="N297" i="25227" s="1"/>
  <c r="O297" i="25227"/>
  <c r="P297" i="25227" s="1"/>
  <c r="Q297" i="25227" s="1"/>
  <c r="M298" i="25227"/>
  <c r="N298" i="25227" s="1"/>
  <c r="O298" i="25227"/>
  <c r="P298" i="25227" s="1"/>
  <c r="Q298" i="25227" s="1"/>
  <c r="M299" i="25227"/>
  <c r="N299" i="25227" s="1"/>
  <c r="O299" i="25227"/>
  <c r="P299" i="25227" s="1"/>
  <c r="Q299" i="25227" s="1"/>
  <c r="M300" i="25227"/>
  <c r="N300" i="25227" s="1"/>
  <c r="O300" i="25227"/>
  <c r="P300" i="25227" s="1"/>
  <c r="Q300" i="25227" s="1"/>
  <c r="M301" i="25227"/>
  <c r="N301" i="25227" s="1"/>
  <c r="O301" i="25227"/>
  <c r="P301" i="25227" s="1"/>
  <c r="Q301" i="25227" s="1"/>
  <c r="M302" i="25227"/>
  <c r="N302" i="25227" s="1"/>
  <c r="O302" i="25227"/>
  <c r="P302" i="25227" s="1"/>
  <c r="Q302" i="25227" s="1"/>
  <c r="M303" i="25227"/>
  <c r="N303" i="25227" s="1"/>
  <c r="O303" i="25227"/>
  <c r="P303" i="25227" s="1"/>
  <c r="Q303" i="25227" s="1"/>
  <c r="M304" i="25227"/>
  <c r="N304" i="25227" s="1"/>
  <c r="O304" i="25227"/>
  <c r="P304" i="25227" s="1"/>
  <c r="Q304" i="25227" s="1"/>
  <c r="M305" i="25227"/>
  <c r="N305" i="25227" s="1"/>
  <c r="O305" i="25227"/>
  <c r="P305" i="25227" s="1"/>
  <c r="Q305" i="25227" s="1"/>
  <c r="M306" i="25227"/>
  <c r="N306" i="25227" s="1"/>
  <c r="O306" i="25227"/>
  <c r="P306" i="25227" s="1"/>
  <c r="Q306" i="25227" s="1"/>
  <c r="M307" i="25227"/>
  <c r="N307" i="25227" s="1"/>
  <c r="O307" i="25227"/>
  <c r="P307" i="25227" s="1"/>
  <c r="Q307" i="25227" s="1"/>
  <c r="M308" i="25227"/>
  <c r="N308" i="25227" s="1"/>
  <c r="O308" i="25227"/>
  <c r="P308" i="25227" s="1"/>
  <c r="Q308" i="25227" s="1"/>
  <c r="M309" i="25227"/>
  <c r="N309" i="25227" s="1"/>
  <c r="O309" i="25227"/>
  <c r="P309" i="25227" s="1"/>
  <c r="Q309" i="25227" s="1"/>
  <c r="M310" i="25227"/>
  <c r="N310" i="25227" s="1"/>
  <c r="O310" i="25227"/>
  <c r="P310" i="25227" s="1"/>
  <c r="Q310" i="25227" s="1"/>
  <c r="M311" i="25227"/>
  <c r="N311" i="25227" s="1"/>
  <c r="O311" i="25227"/>
  <c r="P311" i="25227" s="1"/>
  <c r="Q311" i="25227" s="1"/>
  <c r="M312" i="25227"/>
  <c r="N312" i="25227" s="1"/>
  <c r="O312" i="25227"/>
  <c r="P312" i="25227" s="1"/>
  <c r="Q312" i="25227" s="1"/>
  <c r="M313" i="25227"/>
  <c r="N313" i="25227" s="1"/>
  <c r="O313" i="25227"/>
  <c r="P313" i="25227" s="1"/>
  <c r="Q313" i="25227" s="1"/>
  <c r="M314" i="25227"/>
  <c r="N314" i="25227" s="1"/>
  <c r="O314" i="25227"/>
  <c r="P314" i="25227" s="1"/>
  <c r="Q314" i="25227" s="1"/>
  <c r="M315" i="25227"/>
  <c r="N315" i="25227" s="1"/>
  <c r="O315" i="25227"/>
  <c r="P315" i="25227" s="1"/>
  <c r="Q315" i="25227" s="1"/>
  <c r="M316" i="25227"/>
  <c r="N316" i="25227" s="1"/>
  <c r="O316" i="25227"/>
  <c r="P316" i="25227" s="1"/>
  <c r="Q316" i="25227" s="1"/>
  <c r="M317" i="25227"/>
  <c r="N317" i="25227" s="1"/>
  <c r="O317" i="25227"/>
  <c r="P317" i="25227" s="1"/>
  <c r="Q317" i="25227" s="1"/>
  <c r="M318" i="25227"/>
  <c r="N318" i="25227" s="1"/>
  <c r="O318" i="25227"/>
  <c r="P318" i="25227" s="1"/>
  <c r="Q318" i="25227" s="1"/>
  <c r="M319" i="25227"/>
  <c r="N319" i="25227" s="1"/>
  <c r="O319" i="25227"/>
  <c r="P319" i="25227" s="1"/>
  <c r="Q319" i="25227" s="1"/>
  <c r="M320" i="25227"/>
  <c r="N320" i="25227" s="1"/>
  <c r="O320" i="25227"/>
  <c r="P320" i="25227" s="1"/>
  <c r="Q320" i="25227" s="1"/>
  <c r="M321" i="25227"/>
  <c r="N321" i="25227" s="1"/>
  <c r="O321" i="25227"/>
  <c r="P321" i="25227" s="1"/>
  <c r="Q321" i="25227" s="1"/>
  <c r="M322" i="25227"/>
  <c r="N322" i="25227" s="1"/>
  <c r="O322" i="25227"/>
  <c r="P322" i="25227" s="1"/>
  <c r="Q322" i="25227" s="1"/>
  <c r="M323" i="25227"/>
  <c r="N323" i="25227" s="1"/>
  <c r="O323" i="25227"/>
  <c r="P323" i="25227" s="1"/>
  <c r="Q323" i="25227" s="1"/>
  <c r="M324" i="25227"/>
  <c r="N324" i="25227" s="1"/>
  <c r="O324" i="25227"/>
  <c r="P324" i="25227" s="1"/>
  <c r="Q324" i="25227" s="1"/>
  <c r="M325" i="25227"/>
  <c r="N325" i="25227" s="1"/>
  <c r="O325" i="25227"/>
  <c r="P325" i="25227" s="1"/>
  <c r="Q325" i="25227" s="1"/>
  <c r="M326" i="25227"/>
  <c r="N326" i="25227" s="1"/>
  <c r="O326" i="25227"/>
  <c r="P326" i="25227" s="1"/>
  <c r="Q326" i="25227" s="1"/>
  <c r="M327" i="25227"/>
  <c r="N327" i="25227" s="1"/>
  <c r="O327" i="25227"/>
  <c r="P327" i="25227" s="1"/>
  <c r="Q327" i="25227" s="1"/>
  <c r="M328" i="25227"/>
  <c r="N328" i="25227" s="1"/>
  <c r="O328" i="25227"/>
  <c r="P328" i="25227" s="1"/>
  <c r="Q328" i="25227" s="1"/>
  <c r="M329" i="25227"/>
  <c r="N329" i="25227" s="1"/>
  <c r="O329" i="25227"/>
  <c r="P329" i="25227" s="1"/>
  <c r="Q329" i="25227" s="1"/>
  <c r="M330" i="25227"/>
  <c r="N330" i="25227" s="1"/>
  <c r="O330" i="25227"/>
  <c r="P330" i="25227" s="1"/>
  <c r="Q330" i="25227" s="1"/>
  <c r="M331" i="25227"/>
  <c r="N331" i="25227" s="1"/>
  <c r="O331" i="25227"/>
  <c r="P331" i="25227" s="1"/>
  <c r="Q331" i="25227" s="1"/>
  <c r="M332" i="25227"/>
  <c r="N332" i="25227" s="1"/>
  <c r="O332" i="25227"/>
  <c r="P332" i="25227" s="1"/>
  <c r="Q332" i="25227" s="1"/>
  <c r="M333" i="25227"/>
  <c r="N333" i="25227" s="1"/>
  <c r="O333" i="25227"/>
  <c r="P333" i="25227" s="1"/>
  <c r="Q333" i="25227" s="1"/>
  <c r="M334" i="25227"/>
  <c r="N334" i="25227" s="1"/>
  <c r="O334" i="25227"/>
  <c r="P334" i="25227" s="1"/>
  <c r="Q334" i="25227" s="1"/>
  <c r="M335" i="25227"/>
  <c r="N335" i="25227" s="1"/>
  <c r="O335" i="25227"/>
  <c r="P335" i="25227" s="1"/>
  <c r="Q335" i="25227" s="1"/>
  <c r="M336" i="25227"/>
  <c r="N336" i="25227" s="1"/>
  <c r="O336" i="25227"/>
  <c r="P336" i="25227" s="1"/>
  <c r="Q336" i="25227" s="1"/>
  <c r="M337" i="25227"/>
  <c r="N337" i="25227" s="1"/>
  <c r="O337" i="25227"/>
  <c r="P337" i="25227" s="1"/>
  <c r="Q337" i="25227" s="1"/>
  <c r="M338" i="25227"/>
  <c r="N338" i="25227" s="1"/>
  <c r="O338" i="25227"/>
  <c r="P338" i="25227" s="1"/>
  <c r="Q338" i="25227" s="1"/>
  <c r="M339" i="25227"/>
  <c r="N339" i="25227" s="1"/>
  <c r="O339" i="25227"/>
  <c r="P339" i="25227" s="1"/>
  <c r="Q339" i="25227" s="1"/>
  <c r="M340" i="25227"/>
  <c r="N340" i="25227" s="1"/>
  <c r="O340" i="25227"/>
  <c r="P340" i="25227" s="1"/>
  <c r="Q340" i="25227" s="1"/>
  <c r="M341" i="25227"/>
  <c r="N341" i="25227" s="1"/>
  <c r="O341" i="25227"/>
  <c r="P341" i="25227" s="1"/>
  <c r="Q341" i="25227" s="1"/>
  <c r="M342" i="25227"/>
  <c r="N342" i="25227" s="1"/>
  <c r="O342" i="25227"/>
  <c r="P342" i="25227" s="1"/>
  <c r="Q342" i="25227" s="1"/>
  <c r="M343" i="25227"/>
  <c r="N343" i="25227" s="1"/>
  <c r="O343" i="25227"/>
  <c r="P343" i="25227" s="1"/>
  <c r="Q343" i="25227" s="1"/>
  <c r="M344" i="25227"/>
  <c r="N344" i="25227" s="1"/>
  <c r="O344" i="25227"/>
  <c r="P344" i="25227" s="1"/>
  <c r="Q344" i="25227" s="1"/>
  <c r="M345" i="25227"/>
  <c r="N345" i="25227" s="1"/>
  <c r="O345" i="25227"/>
  <c r="P345" i="25227" s="1"/>
  <c r="Q345" i="25227" s="1"/>
  <c r="M346" i="25227"/>
  <c r="N346" i="25227" s="1"/>
  <c r="O346" i="25227"/>
  <c r="P346" i="25227" s="1"/>
  <c r="Q346" i="25227" s="1"/>
  <c r="M347" i="25227"/>
  <c r="N347" i="25227" s="1"/>
  <c r="O347" i="25227"/>
  <c r="P347" i="25227" s="1"/>
  <c r="Q347" i="25227" s="1"/>
  <c r="M348" i="25227"/>
  <c r="N348" i="25227" s="1"/>
  <c r="O348" i="25227"/>
  <c r="P348" i="25227" s="1"/>
  <c r="Q348" i="25227" s="1"/>
  <c r="M349" i="25227"/>
  <c r="N349" i="25227" s="1"/>
  <c r="O349" i="25227"/>
  <c r="P349" i="25227" s="1"/>
  <c r="Q349" i="25227" s="1"/>
  <c r="M350" i="25227"/>
  <c r="N350" i="25227" s="1"/>
  <c r="O350" i="25227"/>
  <c r="P350" i="25227" s="1"/>
  <c r="Q350" i="25227" s="1"/>
  <c r="M351" i="25227"/>
  <c r="N351" i="25227" s="1"/>
  <c r="O351" i="25227"/>
  <c r="P351" i="25227" s="1"/>
  <c r="Q351" i="25227" s="1"/>
  <c r="M352" i="25227"/>
  <c r="N352" i="25227" s="1"/>
  <c r="O352" i="25227"/>
  <c r="P352" i="25227" s="1"/>
  <c r="Q352" i="25227" s="1"/>
  <c r="M353" i="25227"/>
  <c r="N353" i="25227" s="1"/>
  <c r="O353" i="25227"/>
  <c r="P353" i="25227" s="1"/>
  <c r="Q353" i="25227" s="1"/>
  <c r="M354" i="25227"/>
  <c r="N354" i="25227" s="1"/>
  <c r="O354" i="25227"/>
  <c r="P354" i="25227" s="1"/>
  <c r="Q354" i="25227" s="1"/>
  <c r="M355" i="25227"/>
  <c r="N355" i="25227" s="1"/>
  <c r="O355" i="25227"/>
  <c r="P355" i="25227" s="1"/>
  <c r="Q355" i="25227" s="1"/>
  <c r="M356" i="25227"/>
  <c r="N356" i="25227" s="1"/>
  <c r="O356" i="25227"/>
  <c r="P356" i="25227" s="1"/>
  <c r="Q356" i="25227" s="1"/>
  <c r="M357" i="25227"/>
  <c r="N357" i="25227" s="1"/>
  <c r="O357" i="25227"/>
  <c r="P357" i="25227" s="1"/>
  <c r="Q357" i="25227" s="1"/>
  <c r="M358" i="25227"/>
  <c r="N358" i="25227" s="1"/>
  <c r="O358" i="25227"/>
  <c r="P358" i="25227" s="1"/>
  <c r="Q358" i="25227" s="1"/>
  <c r="M359" i="25227"/>
  <c r="N359" i="25227" s="1"/>
  <c r="O359" i="25227"/>
  <c r="P359" i="25227" s="1"/>
  <c r="Q359" i="25227" s="1"/>
  <c r="M360" i="25227"/>
  <c r="N360" i="25227" s="1"/>
  <c r="O360" i="25227"/>
  <c r="P360" i="25227" s="1"/>
  <c r="Q360" i="25227" s="1"/>
  <c r="M361" i="25227"/>
  <c r="N361" i="25227" s="1"/>
  <c r="O361" i="25227"/>
  <c r="P361" i="25227" s="1"/>
  <c r="Q361" i="25227" s="1"/>
  <c r="M362" i="25227"/>
  <c r="N362" i="25227" s="1"/>
  <c r="O362" i="25227"/>
  <c r="P362" i="25227" s="1"/>
  <c r="Q362" i="25227" s="1"/>
  <c r="M363" i="25227"/>
  <c r="N363" i="25227" s="1"/>
  <c r="O363" i="25227"/>
  <c r="P363" i="25227" s="1"/>
  <c r="Q363" i="25227" s="1"/>
  <c r="M364" i="25227"/>
  <c r="N364" i="25227" s="1"/>
  <c r="O364" i="25227"/>
  <c r="P364" i="25227" s="1"/>
  <c r="Q364" i="25227" s="1"/>
  <c r="M365" i="25227"/>
  <c r="N365" i="25227" s="1"/>
  <c r="O365" i="25227"/>
  <c r="P365" i="25227" s="1"/>
  <c r="Q365" i="25227" s="1"/>
  <c r="M366" i="25227"/>
  <c r="N366" i="25227" s="1"/>
  <c r="O366" i="25227"/>
  <c r="P366" i="25227" s="1"/>
  <c r="Q366" i="25227" s="1"/>
  <c r="M367" i="25227"/>
  <c r="N367" i="25227" s="1"/>
  <c r="O367" i="25227"/>
  <c r="P367" i="25227" s="1"/>
  <c r="Q367" i="25227" s="1"/>
  <c r="M368" i="25227"/>
  <c r="N368" i="25227" s="1"/>
  <c r="O368" i="25227"/>
  <c r="P368" i="25227" s="1"/>
  <c r="Q368" i="25227" s="1"/>
  <c r="M369" i="25227"/>
  <c r="N369" i="25227" s="1"/>
  <c r="O369" i="25227"/>
  <c r="P369" i="25227" s="1"/>
  <c r="Q369" i="25227" s="1"/>
  <c r="M370" i="25227"/>
  <c r="N370" i="25227" s="1"/>
  <c r="O370" i="25227"/>
  <c r="P370" i="25227" s="1"/>
  <c r="Q370" i="25227" s="1"/>
  <c r="M371" i="25227"/>
  <c r="N371" i="25227" s="1"/>
  <c r="O371" i="25227"/>
  <c r="P371" i="25227" s="1"/>
  <c r="Q371" i="25227" s="1"/>
  <c r="M372" i="25227"/>
  <c r="N372" i="25227" s="1"/>
  <c r="O372" i="25227"/>
  <c r="P372" i="25227" s="1"/>
  <c r="Q372" i="25227" s="1"/>
  <c r="M373" i="25227"/>
  <c r="N373" i="25227" s="1"/>
  <c r="O373" i="25227"/>
  <c r="P373" i="25227" s="1"/>
  <c r="Q373" i="25227" s="1"/>
  <c r="M374" i="25227"/>
  <c r="N374" i="25227" s="1"/>
  <c r="O374" i="25227"/>
  <c r="P374" i="25227" s="1"/>
  <c r="Q374" i="25227" s="1"/>
  <c r="M375" i="25227"/>
  <c r="N375" i="25227" s="1"/>
  <c r="O375" i="25227"/>
  <c r="P375" i="25227" s="1"/>
  <c r="Q375" i="25227" s="1"/>
  <c r="M376" i="25227"/>
  <c r="N376" i="25227" s="1"/>
  <c r="O376" i="25227"/>
  <c r="P376" i="25227" s="1"/>
  <c r="Q376" i="25227" s="1"/>
  <c r="M377" i="25227"/>
  <c r="N377" i="25227" s="1"/>
  <c r="O377" i="25227"/>
  <c r="P377" i="25227" s="1"/>
  <c r="Q377" i="25227" s="1"/>
  <c r="M378" i="25227"/>
  <c r="N378" i="25227" s="1"/>
  <c r="O378" i="25227"/>
  <c r="P378" i="25227" s="1"/>
  <c r="Q378" i="25227" s="1"/>
  <c r="M379" i="25227"/>
  <c r="N379" i="25227" s="1"/>
  <c r="O379" i="25227"/>
  <c r="P379" i="25227" s="1"/>
  <c r="Q379" i="25227" s="1"/>
  <c r="M380" i="25227"/>
  <c r="N380" i="25227" s="1"/>
  <c r="O380" i="25227"/>
  <c r="P380" i="25227" s="1"/>
  <c r="Q380" i="25227" s="1"/>
  <c r="M381" i="25227"/>
  <c r="N381" i="25227" s="1"/>
  <c r="O381" i="25227"/>
  <c r="P381" i="25227" s="1"/>
  <c r="Q381" i="25227" s="1"/>
  <c r="M382" i="25227"/>
  <c r="N382" i="25227" s="1"/>
  <c r="O382" i="25227"/>
  <c r="P382" i="25227" s="1"/>
  <c r="Q382" i="25227" s="1"/>
  <c r="M383" i="25227"/>
  <c r="N383" i="25227" s="1"/>
  <c r="O383" i="25227"/>
  <c r="P383" i="25227" s="1"/>
  <c r="Q383" i="25227" s="1"/>
  <c r="M384" i="25227"/>
  <c r="N384" i="25227" s="1"/>
  <c r="O384" i="25227"/>
  <c r="P384" i="25227" s="1"/>
  <c r="Q384" i="25227" s="1"/>
  <c r="M385" i="25227"/>
  <c r="N385" i="25227" s="1"/>
  <c r="O385" i="25227"/>
  <c r="P385" i="25227" s="1"/>
  <c r="Q385" i="25227" s="1"/>
  <c r="M386" i="25227"/>
  <c r="N386" i="25227" s="1"/>
  <c r="O386" i="25227"/>
  <c r="P386" i="25227" s="1"/>
  <c r="Q386" i="25227" s="1"/>
  <c r="M387" i="25227"/>
  <c r="N387" i="25227" s="1"/>
  <c r="O387" i="25227"/>
  <c r="P387" i="25227" s="1"/>
  <c r="Q387" i="25227" s="1"/>
  <c r="M388" i="25227"/>
  <c r="N388" i="25227" s="1"/>
  <c r="O388" i="25227"/>
  <c r="P388" i="25227" s="1"/>
  <c r="Q388" i="25227" s="1"/>
  <c r="M389" i="25227"/>
  <c r="N389" i="25227" s="1"/>
  <c r="O389" i="25227"/>
  <c r="P389" i="25227" s="1"/>
  <c r="Q389" i="25227" s="1"/>
  <c r="M390" i="25227"/>
  <c r="N390" i="25227" s="1"/>
  <c r="O390" i="25227"/>
  <c r="P390" i="25227" s="1"/>
  <c r="Q390" i="25227" s="1"/>
  <c r="M391" i="25227"/>
  <c r="N391" i="25227" s="1"/>
  <c r="O391" i="25227"/>
  <c r="P391" i="25227" s="1"/>
  <c r="Q391" i="25227" s="1"/>
  <c r="M392" i="25227"/>
  <c r="N392" i="25227" s="1"/>
  <c r="O392" i="25227"/>
  <c r="P392" i="25227" s="1"/>
  <c r="Q392" i="25227" s="1"/>
  <c r="M393" i="25227"/>
  <c r="N393" i="25227" s="1"/>
  <c r="O393" i="25227"/>
  <c r="P393" i="25227" s="1"/>
  <c r="Q393" i="25227" s="1"/>
  <c r="M394" i="25227"/>
  <c r="N394" i="25227" s="1"/>
  <c r="O394" i="25227"/>
  <c r="P394" i="25227" s="1"/>
  <c r="Q394" i="25227" s="1"/>
  <c r="M395" i="25227"/>
  <c r="N395" i="25227" s="1"/>
  <c r="O395" i="25227"/>
  <c r="P395" i="25227" s="1"/>
  <c r="Q395" i="25227" s="1"/>
  <c r="M396" i="25227"/>
  <c r="N396" i="25227" s="1"/>
  <c r="O396" i="25227"/>
  <c r="P396" i="25227" s="1"/>
  <c r="Q396" i="25227" s="1"/>
  <c r="M397" i="25227"/>
  <c r="N397" i="25227" s="1"/>
  <c r="O397" i="25227"/>
  <c r="P397" i="25227" s="1"/>
  <c r="Q397" i="25227" s="1"/>
  <c r="M398" i="25227"/>
  <c r="N398" i="25227" s="1"/>
  <c r="O398" i="25227"/>
  <c r="P398" i="25227" s="1"/>
  <c r="Q398" i="25227" s="1"/>
  <c r="M399" i="25227"/>
  <c r="N399" i="25227" s="1"/>
  <c r="O399" i="25227"/>
  <c r="P399" i="25227" s="1"/>
  <c r="Q399" i="25227" s="1"/>
  <c r="M400" i="25227"/>
  <c r="N400" i="25227" s="1"/>
  <c r="O400" i="25227"/>
  <c r="P400" i="25227" s="1"/>
  <c r="Q400" i="25227" s="1"/>
  <c r="M401" i="25227"/>
  <c r="N401" i="25227" s="1"/>
  <c r="O401" i="25227"/>
  <c r="P401" i="25227" s="1"/>
  <c r="Q401" i="25227" s="1"/>
  <c r="M402" i="25227"/>
  <c r="N402" i="25227" s="1"/>
  <c r="O402" i="25227"/>
  <c r="P402" i="25227" s="1"/>
  <c r="Q402" i="25227" s="1"/>
  <c r="M403" i="25227"/>
  <c r="N403" i="25227" s="1"/>
  <c r="O403" i="25227"/>
  <c r="P403" i="25227" s="1"/>
  <c r="Q403" i="25227" s="1"/>
  <c r="M404" i="25227"/>
  <c r="N404" i="25227" s="1"/>
  <c r="O404" i="25227"/>
  <c r="P404" i="25227" s="1"/>
  <c r="Q404" i="25227" s="1"/>
  <c r="M405" i="25227"/>
  <c r="N405" i="25227" s="1"/>
  <c r="O405" i="25227"/>
  <c r="P405" i="25227" s="1"/>
  <c r="Q405" i="25227" s="1"/>
  <c r="M406" i="25227"/>
  <c r="N406" i="25227" s="1"/>
  <c r="O406" i="25227"/>
  <c r="P406" i="25227" s="1"/>
  <c r="Q406" i="25227" s="1"/>
  <c r="M407" i="25227"/>
  <c r="N407" i="25227" s="1"/>
  <c r="O407" i="25227"/>
  <c r="P407" i="25227" s="1"/>
  <c r="Q407" i="25227" s="1"/>
  <c r="J6" i="25227"/>
  <c r="J7" i="25227"/>
  <c r="J8" i="25227"/>
  <c r="J9" i="25227"/>
  <c r="J10" i="25227"/>
  <c r="J11" i="25227"/>
  <c r="J12" i="25227"/>
  <c r="J13" i="25227"/>
  <c r="J14" i="25227"/>
  <c r="J15" i="25227"/>
  <c r="J16" i="25227"/>
  <c r="J17" i="25227"/>
  <c r="J18" i="25227"/>
  <c r="J19" i="25227"/>
  <c r="J20" i="25227"/>
  <c r="J21" i="25227"/>
  <c r="J22" i="25227"/>
  <c r="J23" i="25227"/>
  <c r="J24" i="25227"/>
  <c r="J25" i="25227"/>
  <c r="J26" i="25227"/>
  <c r="J27" i="25227"/>
  <c r="J53" i="25227"/>
  <c r="J52" i="25227"/>
  <c r="J51" i="25227"/>
  <c r="J50" i="25227"/>
  <c r="J49" i="25227"/>
  <c r="J48" i="25227"/>
  <c r="J47" i="25227"/>
  <c r="J46" i="25227"/>
  <c r="J45" i="25227"/>
  <c r="J44" i="25227"/>
  <c r="J43" i="25227"/>
  <c r="J42" i="25227"/>
  <c r="J41" i="25227"/>
  <c r="J40" i="25227"/>
  <c r="J39" i="25227"/>
  <c r="J38" i="25227"/>
  <c r="J37" i="25227"/>
  <c r="J36" i="25227"/>
  <c r="J35" i="25227"/>
  <c r="J34" i="25227"/>
  <c r="J33" i="25227"/>
  <c r="J32" i="25227"/>
  <c r="J31" i="25227"/>
  <c r="J30" i="25227"/>
  <c r="J29" i="25227"/>
  <c r="J28" i="25227"/>
  <c r="O10" i="25227"/>
  <c r="P10" i="25227" s="1"/>
  <c r="Q10" i="25227" s="1"/>
  <c r="M10" i="25227"/>
  <c r="N10" i="25227" s="1"/>
  <c r="O9" i="25227"/>
  <c r="P9" i="25227" s="1"/>
  <c r="Q9" i="25227" s="1"/>
  <c r="M9" i="25227"/>
  <c r="N9" i="25227" s="1"/>
  <c r="E18" i="25221"/>
  <c r="E6" i="25221"/>
  <c r="E5" i="25221"/>
  <c r="E19" i="25221"/>
  <c r="I18" i="25221"/>
  <c r="I19" i="25221"/>
  <c r="I6" i="25221"/>
  <c r="P15" i="8"/>
  <c r="J377" i="25225"/>
  <c r="I377" i="25225"/>
  <c r="H377" i="25225"/>
  <c r="G377" i="25225"/>
  <c r="A4" i="25225"/>
  <c r="A5" i="25225" s="1"/>
  <c r="A6" i="25225" s="1"/>
  <c r="A7" i="25225" s="1"/>
  <c r="A8" i="25225" s="1"/>
  <c r="A9" i="25225" s="1"/>
  <c r="A10" i="25225" s="1"/>
  <c r="A11" i="25225" s="1"/>
  <c r="A12" i="25225" s="1"/>
  <c r="A13" i="25225" s="1"/>
  <c r="A14" i="25225" s="1"/>
  <c r="A15" i="25225" s="1"/>
  <c r="A16" i="25225" s="1"/>
  <c r="A17" i="25225" s="1"/>
  <c r="A18" i="25225" s="1"/>
  <c r="A19" i="25225" s="1"/>
  <c r="A20" i="25225" s="1"/>
  <c r="A21" i="25225" s="1"/>
  <c r="A22" i="25225" s="1"/>
  <c r="A23" i="25225" s="1"/>
  <c r="A24" i="25225" s="1"/>
  <c r="A25" i="25225" s="1"/>
  <c r="A26" i="25225" s="1"/>
  <c r="A27" i="25225" s="1"/>
  <c r="A28" i="25225" s="1"/>
  <c r="A29" i="25225" s="1"/>
  <c r="A30" i="25225" s="1"/>
  <c r="A31" i="25225" s="1"/>
  <c r="A32" i="25225" s="1"/>
  <c r="A33" i="25225" s="1"/>
  <c r="A34" i="25225" s="1"/>
  <c r="A35" i="25225" s="1"/>
  <c r="A36" i="25225" s="1"/>
  <c r="A37" i="25225" s="1"/>
  <c r="A38" i="25225" s="1"/>
  <c r="A39" i="25225" s="1"/>
  <c r="A40" i="25225" s="1"/>
  <c r="A41" i="25225" s="1"/>
  <c r="A42" i="25225" s="1"/>
  <c r="A43" i="25225" s="1"/>
  <c r="A44" i="25225" s="1"/>
  <c r="A45" i="25225" s="1"/>
  <c r="A46" i="25225" s="1"/>
  <c r="A47" i="25225" s="1"/>
  <c r="A48" i="25225" s="1"/>
  <c r="A49" i="25225" s="1"/>
  <c r="A50" i="25225" s="1"/>
  <c r="A51" i="25225" s="1"/>
  <c r="A52" i="25225" s="1"/>
  <c r="A53" i="25225" s="1"/>
  <c r="A54" i="25225" s="1"/>
  <c r="A55" i="25225" s="1"/>
  <c r="A56" i="25225" s="1"/>
  <c r="A57" i="25225" s="1"/>
  <c r="A58" i="25225" s="1"/>
  <c r="A59" i="25225" s="1"/>
  <c r="A60" i="25225" s="1"/>
  <c r="A61" i="25225" s="1"/>
  <c r="A62" i="25225" s="1"/>
  <c r="A63" i="25225" s="1"/>
  <c r="A64" i="25225" s="1"/>
  <c r="A65" i="25225" s="1"/>
  <c r="A66" i="25225" s="1"/>
  <c r="A67" i="25225" s="1"/>
  <c r="A68" i="25225" s="1"/>
  <c r="A69" i="25225" s="1"/>
  <c r="A70" i="25225" s="1"/>
  <c r="A71" i="25225" s="1"/>
  <c r="A72" i="25225" s="1"/>
  <c r="A73" i="25225" s="1"/>
  <c r="A74" i="25225" s="1"/>
  <c r="A75" i="25225" s="1"/>
  <c r="A76" i="25225" s="1"/>
  <c r="A77" i="25225" s="1"/>
  <c r="A78" i="25225" s="1"/>
  <c r="A79" i="25225" s="1"/>
  <c r="A80" i="25225" s="1"/>
  <c r="A81" i="25225" s="1"/>
  <c r="A82" i="25225" s="1"/>
  <c r="A83" i="25225" s="1"/>
  <c r="A84" i="25225" s="1"/>
  <c r="A85" i="25225" s="1"/>
  <c r="A86" i="25225" s="1"/>
  <c r="A87" i="25225" s="1"/>
  <c r="A88" i="25225" s="1"/>
  <c r="A89" i="25225" s="1"/>
  <c r="A90" i="25225" s="1"/>
  <c r="A91" i="25225" s="1"/>
  <c r="A92" i="25225" s="1"/>
  <c r="A93" i="25225" s="1"/>
  <c r="A94" i="25225" s="1"/>
  <c r="A95" i="25225" s="1"/>
  <c r="A96" i="25225" s="1"/>
  <c r="A97" i="25225" s="1"/>
  <c r="A98" i="25225" s="1"/>
  <c r="A99" i="25225" s="1"/>
  <c r="A100" i="25225" s="1"/>
  <c r="A101" i="25225" s="1"/>
  <c r="A102" i="25225" s="1"/>
  <c r="A103" i="25225" s="1"/>
  <c r="A104" i="25225" s="1"/>
  <c r="A105" i="25225" s="1"/>
  <c r="A106" i="25225" s="1"/>
  <c r="A107" i="25225" s="1"/>
  <c r="A108" i="25225" s="1"/>
  <c r="A109" i="25225" s="1"/>
  <c r="A110" i="25225" s="1"/>
  <c r="A111" i="25225" s="1"/>
  <c r="A112" i="25225" s="1"/>
  <c r="A113" i="25225" s="1"/>
  <c r="A114" i="25225" s="1"/>
  <c r="A115" i="25225" s="1"/>
  <c r="A116" i="25225" s="1"/>
  <c r="A117" i="25225" s="1"/>
  <c r="A118" i="25225" s="1"/>
  <c r="A119" i="25225" s="1"/>
  <c r="A120" i="25225" s="1"/>
  <c r="A121" i="25225" s="1"/>
  <c r="A122" i="25225" s="1"/>
  <c r="A123" i="25225" s="1"/>
  <c r="A124" i="25225" s="1"/>
  <c r="A125" i="25225" s="1"/>
  <c r="A126" i="25225" s="1"/>
  <c r="A127" i="25225" s="1"/>
  <c r="A128" i="25225" s="1"/>
  <c r="A129" i="25225" s="1"/>
  <c r="A130" i="25225" s="1"/>
  <c r="A131" i="25225" s="1"/>
  <c r="A132" i="25225" s="1"/>
  <c r="A133" i="25225" s="1"/>
  <c r="A134" i="25225" s="1"/>
  <c r="A135" i="25225" s="1"/>
  <c r="A136" i="25225" s="1"/>
  <c r="A137" i="25225" s="1"/>
  <c r="A138" i="25225" s="1"/>
  <c r="A139" i="25225" s="1"/>
  <c r="A140" i="25225" s="1"/>
  <c r="A141" i="25225" s="1"/>
  <c r="A142" i="25225" s="1"/>
  <c r="A143" i="25225" s="1"/>
  <c r="A144" i="25225" s="1"/>
  <c r="A145" i="25225" s="1"/>
  <c r="A146" i="25225" s="1"/>
  <c r="A147" i="25225" s="1"/>
  <c r="A148" i="25225" s="1"/>
  <c r="A149" i="25225" s="1"/>
  <c r="A150" i="25225" s="1"/>
  <c r="A151" i="25225" s="1"/>
  <c r="A152" i="25225" s="1"/>
  <c r="A153" i="25225" s="1"/>
  <c r="A154" i="25225" s="1"/>
  <c r="A155" i="25225" s="1"/>
  <c r="A156" i="25225" s="1"/>
  <c r="A157" i="25225" s="1"/>
  <c r="A158" i="25225" s="1"/>
  <c r="A159" i="25225" s="1"/>
  <c r="A160" i="25225" s="1"/>
  <c r="A161" i="25225" s="1"/>
  <c r="A162" i="25225" s="1"/>
  <c r="A163" i="25225" s="1"/>
  <c r="A164" i="25225" s="1"/>
  <c r="A165" i="25225" s="1"/>
  <c r="A166" i="25225" s="1"/>
  <c r="A167" i="25225" s="1"/>
  <c r="A168" i="25225" s="1"/>
  <c r="A169" i="25225" s="1"/>
  <c r="A170" i="25225" s="1"/>
  <c r="A171" i="25225" s="1"/>
  <c r="A172" i="25225" s="1"/>
  <c r="A173" i="25225" s="1"/>
  <c r="A174" i="25225" s="1"/>
  <c r="A175" i="25225" s="1"/>
  <c r="A176" i="25225" s="1"/>
  <c r="A177" i="25225" s="1"/>
  <c r="A178" i="25225" s="1"/>
  <c r="A179" i="25225" s="1"/>
  <c r="A180" i="25225" s="1"/>
  <c r="A181" i="25225" s="1"/>
  <c r="A182" i="25225" s="1"/>
  <c r="A183" i="25225" s="1"/>
  <c r="A184" i="25225" s="1"/>
  <c r="A185" i="25225" s="1"/>
  <c r="A186" i="25225" s="1"/>
  <c r="A187" i="25225" s="1"/>
  <c r="A188" i="25225" s="1"/>
  <c r="A189" i="25225" s="1"/>
  <c r="A190" i="25225" s="1"/>
  <c r="A191" i="25225" s="1"/>
  <c r="A192" i="25225" s="1"/>
  <c r="A193" i="25225" s="1"/>
  <c r="A194" i="25225" s="1"/>
  <c r="A195" i="25225" s="1"/>
  <c r="A196" i="25225" s="1"/>
  <c r="A197" i="25225" s="1"/>
  <c r="A198" i="25225" s="1"/>
  <c r="A199" i="25225" s="1"/>
  <c r="A200" i="25225" s="1"/>
  <c r="A201" i="25225" s="1"/>
  <c r="A202" i="25225" s="1"/>
  <c r="A203" i="25225" s="1"/>
  <c r="A204" i="25225" s="1"/>
  <c r="A205" i="25225" s="1"/>
  <c r="A206" i="25225" s="1"/>
  <c r="A207" i="25225" s="1"/>
  <c r="A208" i="25225" s="1"/>
  <c r="A209" i="25225" s="1"/>
  <c r="A210" i="25225" s="1"/>
  <c r="A211" i="25225" s="1"/>
  <c r="A212" i="25225" s="1"/>
  <c r="A213" i="25225" s="1"/>
  <c r="A214" i="25225" s="1"/>
  <c r="A215" i="25225" s="1"/>
  <c r="A216" i="25225" s="1"/>
  <c r="A217" i="25225" s="1"/>
  <c r="A218" i="25225" s="1"/>
  <c r="A219" i="25225" s="1"/>
  <c r="A220" i="25225" s="1"/>
  <c r="A221" i="25225" s="1"/>
  <c r="A222" i="25225" s="1"/>
  <c r="A223" i="25225" s="1"/>
  <c r="A224" i="25225" s="1"/>
  <c r="A225" i="25225" s="1"/>
  <c r="A226" i="25225" s="1"/>
  <c r="A227" i="25225" s="1"/>
  <c r="A228" i="25225" s="1"/>
  <c r="A229" i="25225" s="1"/>
  <c r="A230" i="25225" s="1"/>
  <c r="A231" i="25225" s="1"/>
  <c r="A232" i="25225" s="1"/>
  <c r="A233" i="25225" s="1"/>
  <c r="A234" i="25225" s="1"/>
  <c r="A235" i="25225" s="1"/>
  <c r="A236" i="25225" s="1"/>
  <c r="A237" i="25225" s="1"/>
  <c r="A238" i="25225" s="1"/>
  <c r="A239" i="25225" s="1"/>
  <c r="A240" i="25225" s="1"/>
  <c r="A241" i="25225" s="1"/>
  <c r="A242" i="25225" s="1"/>
  <c r="A243" i="25225" s="1"/>
  <c r="A244" i="25225" s="1"/>
  <c r="A245" i="25225" s="1"/>
  <c r="A246" i="25225" s="1"/>
  <c r="A247" i="25225" s="1"/>
  <c r="A248" i="25225" s="1"/>
  <c r="A249" i="25225" s="1"/>
  <c r="A250" i="25225" s="1"/>
  <c r="A251" i="25225" s="1"/>
  <c r="A252" i="25225" s="1"/>
  <c r="A253" i="25225" s="1"/>
  <c r="A254" i="25225" s="1"/>
  <c r="A255" i="25225" s="1"/>
  <c r="A256" i="25225" s="1"/>
  <c r="A257" i="25225" s="1"/>
  <c r="A258" i="25225" s="1"/>
  <c r="A259" i="25225" s="1"/>
  <c r="A260" i="25225" s="1"/>
  <c r="A261" i="25225" s="1"/>
  <c r="A262" i="25225" s="1"/>
  <c r="A263" i="25225" s="1"/>
  <c r="A264" i="25225" s="1"/>
  <c r="A265" i="25225" s="1"/>
  <c r="A266" i="25225" s="1"/>
  <c r="A267" i="25225" s="1"/>
  <c r="A268" i="25225" s="1"/>
  <c r="A269" i="25225" s="1"/>
  <c r="A270" i="25225" s="1"/>
  <c r="A271" i="25225" s="1"/>
  <c r="A272" i="25225" s="1"/>
  <c r="A273" i="25225" s="1"/>
  <c r="A274" i="25225" s="1"/>
  <c r="A275" i="25225" s="1"/>
  <c r="A276" i="25225" s="1"/>
  <c r="A277" i="25225" s="1"/>
  <c r="A278" i="25225" s="1"/>
  <c r="A279" i="25225" s="1"/>
  <c r="A280" i="25225" s="1"/>
  <c r="A281" i="25225" s="1"/>
  <c r="A282" i="25225" s="1"/>
  <c r="A283" i="25225" s="1"/>
  <c r="A284" i="25225" s="1"/>
  <c r="A285" i="25225" s="1"/>
  <c r="A286" i="25225" s="1"/>
  <c r="A287" i="25225" s="1"/>
  <c r="A288" i="25225" s="1"/>
  <c r="A289" i="25225" s="1"/>
  <c r="A290" i="25225" s="1"/>
  <c r="A291" i="25225" s="1"/>
  <c r="A292" i="25225" s="1"/>
  <c r="A293" i="25225" s="1"/>
  <c r="A294" i="25225" s="1"/>
  <c r="A295" i="25225" s="1"/>
  <c r="A296" i="25225" s="1"/>
  <c r="A297" i="25225" s="1"/>
  <c r="A298" i="25225" s="1"/>
  <c r="A299" i="25225" s="1"/>
  <c r="A300" i="25225" s="1"/>
  <c r="A301" i="25225" s="1"/>
  <c r="A302" i="25225" s="1"/>
  <c r="A303" i="25225" s="1"/>
  <c r="A304" i="25225" s="1"/>
  <c r="A305" i="25225" s="1"/>
  <c r="A306" i="25225" s="1"/>
  <c r="A307" i="25225" s="1"/>
  <c r="A308" i="25225" s="1"/>
  <c r="A309" i="25225" s="1"/>
  <c r="A310" i="25225" s="1"/>
  <c r="A311" i="25225" s="1"/>
  <c r="A312" i="25225" s="1"/>
  <c r="A313" i="25225" s="1"/>
  <c r="A314" i="25225" s="1"/>
  <c r="A315" i="25225" s="1"/>
  <c r="A316" i="25225" s="1"/>
  <c r="A317" i="25225" s="1"/>
  <c r="A318" i="25225" s="1"/>
  <c r="A319" i="25225" s="1"/>
  <c r="A320" i="25225" s="1"/>
  <c r="A321" i="25225" s="1"/>
  <c r="A322" i="25225" s="1"/>
  <c r="A323" i="25225" s="1"/>
  <c r="A324" i="25225" s="1"/>
  <c r="A325" i="25225" s="1"/>
  <c r="A326" i="25225" s="1"/>
  <c r="A327" i="25225" s="1"/>
  <c r="A328" i="25225" s="1"/>
  <c r="A329" i="25225" s="1"/>
  <c r="A330" i="25225" s="1"/>
  <c r="A331" i="25225" s="1"/>
  <c r="A332" i="25225" s="1"/>
  <c r="A333" i="25225" s="1"/>
  <c r="A334" i="25225" s="1"/>
  <c r="A335" i="25225" s="1"/>
  <c r="A336" i="25225" s="1"/>
  <c r="A337" i="25225" s="1"/>
  <c r="A338" i="25225" s="1"/>
  <c r="A339" i="25225" s="1"/>
  <c r="A340" i="25225" s="1"/>
  <c r="A341" i="25225" s="1"/>
  <c r="A342" i="25225" s="1"/>
  <c r="A343" i="25225" s="1"/>
  <c r="A344" i="25225" s="1"/>
  <c r="A345" i="25225" s="1"/>
  <c r="A346" i="25225" s="1"/>
  <c r="A347" i="25225" s="1"/>
  <c r="A348" i="25225" s="1"/>
  <c r="A349" i="25225" s="1"/>
  <c r="A350" i="25225" s="1"/>
  <c r="A351" i="25225" s="1"/>
  <c r="A352" i="25225" s="1"/>
  <c r="A353" i="25225" s="1"/>
  <c r="A354" i="25225" s="1"/>
  <c r="A355" i="25225" s="1"/>
  <c r="A356" i="25225" s="1"/>
  <c r="A357" i="25225" s="1"/>
  <c r="A358" i="25225" s="1"/>
  <c r="A359" i="25225" s="1"/>
  <c r="A360" i="25225" s="1"/>
  <c r="A361" i="25225" s="1"/>
  <c r="A362" i="25225" s="1"/>
  <c r="A363" i="25225" s="1"/>
  <c r="A364" i="25225" s="1"/>
  <c r="A365" i="25225" s="1"/>
  <c r="A366" i="25225" s="1"/>
  <c r="A367" i="25225" s="1"/>
  <c r="A368" i="25225" s="1"/>
  <c r="A369" i="25225" s="1"/>
  <c r="A370" i="25225" s="1"/>
  <c r="A371" i="25225" s="1"/>
  <c r="A372" i="25225" s="1"/>
  <c r="A373" i="25225" s="1"/>
  <c r="A374" i="25225" s="1"/>
  <c r="A375" i="25225" s="1"/>
  <c r="A376" i="25225" s="1"/>
  <c r="H29" i="5"/>
  <c r="F29" i="5"/>
  <c r="D29" i="5"/>
  <c r="C29" i="5"/>
  <c r="H28" i="5"/>
  <c r="F28" i="5"/>
  <c r="D28" i="5"/>
  <c r="C28" i="5"/>
  <c r="H27" i="5"/>
  <c r="F27" i="5"/>
  <c r="D27" i="5"/>
  <c r="C27" i="5"/>
  <c r="H26" i="5"/>
  <c r="F26" i="5"/>
  <c r="D26" i="5"/>
  <c r="C26" i="5"/>
  <c r="H25" i="5"/>
  <c r="F25" i="5"/>
  <c r="D25" i="5"/>
  <c r="C25" i="5"/>
  <c r="I27" i="25221"/>
  <c r="H27" i="25221"/>
  <c r="I26" i="25221"/>
  <c r="H26" i="25221"/>
  <c r="I25" i="25221"/>
  <c r="H25" i="25221"/>
  <c r="I24" i="25221"/>
  <c r="H24" i="25221"/>
  <c r="I23" i="25221"/>
  <c r="H23" i="25221"/>
  <c r="I22" i="25221"/>
  <c r="H22" i="25221"/>
  <c r="I21" i="25221"/>
  <c r="H21" i="25221"/>
  <c r="I20" i="25221"/>
  <c r="H20" i="25221"/>
  <c r="H19" i="25221"/>
  <c r="H18" i="25221"/>
  <c r="I14" i="25221"/>
  <c r="H14" i="25221"/>
  <c r="I13" i="25221"/>
  <c r="H13" i="25221"/>
  <c r="I12" i="25221"/>
  <c r="H12" i="25221"/>
  <c r="I11" i="25221"/>
  <c r="H11" i="25221"/>
  <c r="I10" i="25221"/>
  <c r="H10" i="25221"/>
  <c r="I9" i="25221"/>
  <c r="H9" i="25221"/>
  <c r="I8" i="25221"/>
  <c r="H8" i="25221"/>
  <c r="I7" i="25221"/>
  <c r="H7" i="25221"/>
  <c r="H6" i="25221"/>
  <c r="I5" i="25221"/>
  <c r="H5" i="25221"/>
  <c r="E27" i="25221"/>
  <c r="D27" i="25221"/>
  <c r="E26" i="25221"/>
  <c r="D26" i="25221"/>
  <c r="E25" i="25221"/>
  <c r="D25" i="25221"/>
  <c r="E24" i="25221"/>
  <c r="D24" i="25221"/>
  <c r="E23" i="25221"/>
  <c r="D23" i="25221"/>
  <c r="E22" i="25221"/>
  <c r="D22" i="25221"/>
  <c r="E21" i="25221"/>
  <c r="D21" i="25221"/>
  <c r="E20" i="25221"/>
  <c r="D20" i="25221"/>
  <c r="D19" i="25221"/>
  <c r="D18" i="25221"/>
  <c r="E14" i="25221"/>
  <c r="D14" i="25221"/>
  <c r="E13" i="25221"/>
  <c r="D13" i="25221"/>
  <c r="E12" i="25221"/>
  <c r="D12" i="25221"/>
  <c r="E11" i="25221"/>
  <c r="D11" i="25221"/>
  <c r="E10" i="25221"/>
  <c r="D10" i="25221"/>
  <c r="E9" i="25221"/>
  <c r="D9" i="25221"/>
  <c r="E8" i="25221"/>
  <c r="D8" i="25221"/>
  <c r="E7" i="25221"/>
  <c r="D7" i="25221"/>
  <c r="D6" i="25221"/>
  <c r="D5" i="25221"/>
  <c r="F34" i="5"/>
  <c r="F33" i="5"/>
  <c r="F32" i="5"/>
  <c r="F31" i="5"/>
  <c r="F30" i="5"/>
  <c r="F24" i="5"/>
  <c r="F23" i="5"/>
  <c r="F22" i="5"/>
  <c r="F21" i="5"/>
  <c r="F20" i="5"/>
  <c r="F19" i="5"/>
  <c r="F18" i="5"/>
  <c r="F17" i="5"/>
  <c r="F16" i="5"/>
  <c r="F15" i="5"/>
  <c r="F14" i="5"/>
  <c r="F13" i="5"/>
  <c r="F12" i="5"/>
  <c r="B17" i="6"/>
  <c r="B28" i="25221"/>
  <c r="F29" i="8" s="1"/>
  <c r="I29" i="8" s="1"/>
  <c r="B35" i="5"/>
  <c r="A8" i="25223"/>
  <c r="A9" i="25223"/>
  <c r="A10" i="25223"/>
  <c r="A11" i="25223"/>
  <c r="A12" i="25223"/>
  <c r="A13" i="25223"/>
  <c r="A14" i="25223"/>
  <c r="A15" i="25223"/>
  <c r="A16" i="25223"/>
  <c r="G27" i="25221"/>
  <c r="G26" i="25221"/>
  <c r="G25" i="25221"/>
  <c r="G24" i="25221"/>
  <c r="G23" i="25221"/>
  <c r="G22" i="25221"/>
  <c r="G21" i="25221"/>
  <c r="G20" i="25221"/>
  <c r="C27" i="25221"/>
  <c r="C26" i="25221"/>
  <c r="C25" i="25221"/>
  <c r="C24" i="25221"/>
  <c r="C23" i="25221"/>
  <c r="C22" i="25221"/>
  <c r="C21" i="25221"/>
  <c r="C20" i="25221"/>
  <c r="G14" i="25221"/>
  <c r="G13" i="25221"/>
  <c r="G12" i="25221"/>
  <c r="G11" i="25221"/>
  <c r="G10" i="25221"/>
  <c r="G9" i="25221"/>
  <c r="G8" i="25221"/>
  <c r="G7" i="25221"/>
  <c r="G6" i="25221"/>
  <c r="G5" i="25221"/>
  <c r="C14" i="25221"/>
  <c r="C13" i="25221"/>
  <c r="C12" i="25221"/>
  <c r="C11" i="25221"/>
  <c r="C10" i="25221"/>
  <c r="C9" i="25221"/>
  <c r="C8" i="25221"/>
  <c r="C7" i="25221"/>
  <c r="C6" i="25221"/>
  <c r="C5" i="25221"/>
  <c r="L31" i="5"/>
  <c r="L32" i="5"/>
  <c r="L33" i="5"/>
  <c r="L34" i="5"/>
  <c r="L35" i="5"/>
  <c r="L36" i="5"/>
  <c r="L37" i="5"/>
  <c r="L38" i="5"/>
  <c r="L39" i="5"/>
  <c r="L40" i="5"/>
  <c r="L41" i="5"/>
  <c r="L42" i="5"/>
  <c r="L43" i="5"/>
  <c r="L44" i="5"/>
  <c r="L45" i="5"/>
  <c r="L46" i="5"/>
  <c r="L47" i="5"/>
  <c r="L48" i="5"/>
  <c r="L49" i="5"/>
  <c r="L50" i="5"/>
  <c r="L51" i="5"/>
  <c r="L52" i="5"/>
  <c r="D34" i="5"/>
  <c r="D33" i="5"/>
  <c r="D32" i="5"/>
  <c r="D31" i="5"/>
  <c r="D30" i="5"/>
  <c r="D24" i="5"/>
  <c r="D23" i="5"/>
  <c r="D22" i="5"/>
  <c r="D21" i="5"/>
  <c r="D20" i="5"/>
  <c r="D19" i="5"/>
  <c r="D18" i="5"/>
  <c r="D17" i="5"/>
  <c r="D16" i="5"/>
  <c r="D15" i="5"/>
  <c r="D14" i="5"/>
  <c r="D13" i="5"/>
  <c r="D12" i="5"/>
  <c r="H34" i="5"/>
  <c r="H33" i="5"/>
  <c r="H32" i="5"/>
  <c r="H31" i="5"/>
  <c r="H30" i="5"/>
  <c r="H24" i="5"/>
  <c r="H23" i="5"/>
  <c r="H22" i="5"/>
  <c r="H21" i="5"/>
  <c r="H20" i="5"/>
  <c r="H19" i="5"/>
  <c r="H18" i="5"/>
  <c r="H17" i="5"/>
  <c r="H16" i="5"/>
  <c r="H15" i="5"/>
  <c r="H14" i="5"/>
  <c r="H13" i="5"/>
  <c r="H12" i="5"/>
  <c r="C34" i="5"/>
  <c r="C33" i="5"/>
  <c r="C32" i="5"/>
  <c r="C31" i="5"/>
  <c r="C30" i="5"/>
  <c r="C24" i="5"/>
  <c r="C23" i="5"/>
  <c r="C22" i="5"/>
  <c r="C21" i="5"/>
  <c r="C20" i="5"/>
  <c r="C19" i="5"/>
  <c r="C18" i="5"/>
  <c r="C17" i="5"/>
  <c r="C16" i="5"/>
  <c r="C15" i="5"/>
  <c r="C14" i="5"/>
  <c r="C13" i="5"/>
  <c r="A16" i="6"/>
  <c r="A15" i="6"/>
  <c r="A14" i="6"/>
  <c r="A13" i="6"/>
  <c r="A12" i="6"/>
  <c r="A9" i="6"/>
  <c r="A10" i="6"/>
  <c r="A11" i="6"/>
  <c r="A8" i="6"/>
  <c r="A7" i="6"/>
  <c r="A7" i="25223"/>
  <c r="B17" i="25223"/>
  <c r="C12" i="5"/>
  <c r="C18" i="25221"/>
  <c r="C19" i="25221"/>
  <c r="G18" i="25221"/>
  <c r="G19" i="25221"/>
  <c r="C5" i="5" l="1"/>
  <c r="C35" i="5" s="1"/>
  <c r="Q23" i="8"/>
  <c r="F36" i="8" s="1"/>
  <c r="I36" i="8" s="1"/>
  <c r="A239" i="5848"/>
  <c r="A240" i="5848" s="1"/>
  <c r="A241" i="5848" s="1"/>
  <c r="A242" i="5848" s="1"/>
  <c r="A243" i="5848" s="1"/>
  <c r="A244" i="5848" s="1"/>
  <c r="A245" i="5848" s="1"/>
  <c r="A246" i="5848" s="1"/>
  <c r="Q13" i="8"/>
  <c r="Q17" i="8"/>
  <c r="Q11" i="8"/>
  <c r="Q24" i="8"/>
  <c r="F35" i="8"/>
  <c r="I35" i="8" s="1"/>
  <c r="I28" i="8"/>
  <c r="N17" i="8"/>
  <c r="Q15" i="8"/>
  <c r="F30" i="8"/>
  <c r="I30" i="8" s="1"/>
  <c r="A247" i="5848" l="1"/>
  <c r="A248" i="5848" s="1"/>
  <c r="A249" i="5848" s="1"/>
  <c r="A250" i="5848" s="1"/>
  <c r="A251" i="5848" s="1"/>
  <c r="A252" i="5848" s="1"/>
  <c r="A253" i="5848" s="1"/>
  <c r="A254" i="5848" s="1"/>
  <c r="A255" i="5848" s="1"/>
  <c r="A256" i="5848" s="1"/>
  <c r="A257" i="5848" s="1"/>
  <c r="A258" i="5848" s="1"/>
  <c r="A259" i="5848" s="1"/>
  <c r="A260" i="5848" s="1"/>
  <c r="A261" i="5848" s="1"/>
  <c r="A262" i="5848" s="1"/>
  <c r="A263" i="5848" s="1"/>
  <c r="A264" i="5848" s="1"/>
  <c r="I39" i="8"/>
  <c r="A265" i="5848" l="1"/>
  <c r="A266" i="5848" s="1"/>
  <c r="A267" i="5848" s="1"/>
  <c r="A268" i="5848" s="1"/>
  <c r="A269" i="5848" s="1"/>
  <c r="A270" i="5848" s="1"/>
  <c r="A271" i="5848" s="1"/>
  <c r="A272" i="5848" s="1"/>
  <c r="A273" i="5848" s="1"/>
  <c r="A274" i="5848" s="1"/>
  <c r="A275" i="5848" s="1"/>
  <c r="A276" i="5848" s="1"/>
  <c r="A277" i="5848" s="1"/>
  <c r="A278" i="5848" s="1"/>
  <c r="A279" i="5848" s="1"/>
  <c r="A280" i="5848" s="1"/>
  <c r="A281" i="5848" s="1"/>
  <c r="A282" i="5848" s="1"/>
  <c r="A283" i="5848" s="1"/>
  <c r="A284" i="5848" s="1"/>
  <c r="A285" i="5848" s="1"/>
  <c r="A286" i="5848" s="1"/>
  <c r="A287" i="5848" s="1"/>
  <c r="A288" i="5848" s="1"/>
  <c r="A289" i="5848" s="1"/>
  <c r="A290" i="5848" s="1"/>
  <c r="A291" i="5848" s="1"/>
  <c r="A292" i="5848" s="1"/>
  <c r="A293" i="5848" s="1"/>
  <c r="A294" i="5848" s="1"/>
  <c r="A295" i="5848" s="1"/>
  <c r="A296" i="5848" s="1"/>
  <c r="A297" i="5848" s="1"/>
  <c r="A298" i="5848" s="1"/>
  <c r="A299" i="5848" s="1"/>
  <c r="A300" i="5848" s="1"/>
  <c r="A301" i="5848" s="1"/>
  <c r="A302" i="5848" s="1"/>
  <c r="A303" i="5848" s="1"/>
  <c r="A304" i="5848" s="1"/>
  <c r="A305" i="5848" s="1"/>
  <c r="A306" i="5848" s="1"/>
  <c r="A307" i="5848" s="1"/>
  <c r="A308" i="5848" s="1"/>
  <c r="A309" i="5848" s="1"/>
  <c r="A310" i="5848" s="1"/>
  <c r="A311" i="5848" s="1"/>
  <c r="A312" i="5848" s="1"/>
  <c r="A313" i="5848" s="1"/>
  <c r="A314" i="5848" s="1"/>
  <c r="A315" i="5848" s="1"/>
  <c r="A316" i="5848" s="1"/>
  <c r="A317" i="5848" s="1"/>
</calcChain>
</file>

<file path=xl/comments1.xml><?xml version="1.0" encoding="utf-8"?>
<comments xmlns="http://schemas.openxmlformats.org/spreadsheetml/2006/main">
  <authors>
    <author>川村　茂美</author>
  </authors>
  <commentList>
    <comment ref="E5" authorId="0">
      <text>
        <r>
          <rPr>
            <b/>
            <sz val="9"/>
            <color indexed="81"/>
            <rFont val="ＭＳ Ｐゴシック"/>
            <family val="3"/>
            <charset val="128"/>
          </rPr>
          <t>団体名の変更・追加は[O列]セルで修正して下さい。</t>
        </r>
        <r>
          <rPr>
            <sz val="9"/>
            <color indexed="81"/>
            <rFont val="ＭＳ Ｐゴシック"/>
            <family val="3"/>
            <charset val="128"/>
          </rPr>
          <t xml:space="preserve">
</t>
        </r>
      </text>
    </comment>
    <comment ref="B11" authorId="0">
      <text>
        <r>
          <rPr>
            <b/>
            <sz val="9"/>
            <color indexed="81"/>
            <rFont val="ＭＳ Ｐゴシック"/>
            <family val="3"/>
            <charset val="128"/>
          </rPr>
          <t>出場者２名以上５名まで審判員１名記入</t>
        </r>
        <r>
          <rPr>
            <sz val="9"/>
            <color indexed="81"/>
            <rFont val="ＭＳ Ｐゴシック"/>
            <family val="3"/>
            <charset val="128"/>
          </rPr>
          <t xml:space="preserve">
</t>
        </r>
      </text>
    </comment>
    <comment ref="B13" authorId="0">
      <text>
        <r>
          <rPr>
            <b/>
            <sz val="9"/>
            <color indexed="81"/>
            <rFont val="ＭＳ Ｐゴシック"/>
            <family val="3"/>
            <charset val="128"/>
          </rPr>
          <t>出場者６名以上１４名迄は審判員２名を記入</t>
        </r>
        <r>
          <rPr>
            <sz val="9"/>
            <color indexed="81"/>
            <rFont val="ＭＳ Ｐゴシック"/>
            <family val="3"/>
            <charset val="128"/>
          </rPr>
          <t xml:space="preserve">
</t>
        </r>
      </text>
    </comment>
    <comment ref="B15" authorId="0">
      <text>
        <r>
          <rPr>
            <b/>
            <sz val="9"/>
            <color indexed="81"/>
            <rFont val="ＭＳ Ｐゴシック"/>
            <family val="3"/>
            <charset val="128"/>
          </rPr>
          <t>出場者１５名以上は審判員３名を記入</t>
        </r>
        <r>
          <rPr>
            <sz val="9"/>
            <color indexed="81"/>
            <rFont val="ＭＳ Ｐゴシック"/>
            <family val="3"/>
            <charset val="128"/>
          </rPr>
          <t xml:space="preserve">
</t>
        </r>
      </text>
    </comment>
    <comment ref="B17" authorId="0">
      <text>
        <r>
          <rPr>
            <b/>
            <sz val="9"/>
            <color indexed="81"/>
            <rFont val="ＭＳ Ｐゴシック"/>
            <family val="3"/>
            <charset val="128"/>
          </rPr>
          <t>出場者５名以上７名迄はスポッター役員１名を記入</t>
        </r>
        <r>
          <rPr>
            <sz val="9"/>
            <color indexed="81"/>
            <rFont val="ＭＳ Ｐゴシック"/>
            <family val="3"/>
            <charset val="128"/>
          </rPr>
          <t xml:space="preserve">
</t>
        </r>
      </text>
    </comment>
    <comment ref="B19" authorId="0">
      <text>
        <r>
          <rPr>
            <b/>
            <sz val="9"/>
            <color indexed="81"/>
            <rFont val="ＭＳ Ｐゴシック"/>
            <family val="3"/>
            <charset val="128"/>
          </rPr>
          <t>出場者８名以上１０人以下はスポッター役員２名を記入</t>
        </r>
        <r>
          <rPr>
            <sz val="9"/>
            <color indexed="81"/>
            <rFont val="ＭＳ Ｐゴシック"/>
            <family val="3"/>
            <charset val="128"/>
          </rPr>
          <t xml:space="preserve">
</t>
        </r>
      </text>
    </comment>
    <comment ref="B21" authorId="0">
      <text>
        <r>
          <rPr>
            <b/>
            <sz val="9"/>
            <color indexed="81"/>
            <rFont val="ＭＳ Ｐゴシック"/>
            <family val="3"/>
            <charset val="128"/>
          </rPr>
          <t>出場者１１名以上１４名以下はスポッター役員３名を記入</t>
        </r>
        <r>
          <rPr>
            <sz val="9"/>
            <color indexed="81"/>
            <rFont val="ＭＳ Ｐゴシック"/>
            <family val="3"/>
            <charset val="128"/>
          </rPr>
          <t xml:space="preserve">
</t>
        </r>
      </text>
    </comment>
    <comment ref="B23" authorId="0">
      <text>
        <r>
          <rPr>
            <b/>
            <sz val="9"/>
            <color indexed="81"/>
            <rFont val="ＭＳ Ｐゴシック"/>
            <family val="3"/>
            <charset val="128"/>
          </rPr>
          <t>出場者１５名以上はスポッター役員４名を記入</t>
        </r>
        <r>
          <rPr>
            <sz val="9"/>
            <color indexed="81"/>
            <rFont val="ＭＳ Ｐゴシック"/>
            <family val="3"/>
            <charset val="128"/>
          </rPr>
          <t xml:space="preserve">
</t>
        </r>
      </text>
    </comment>
    <comment ref="B25" authorId="0">
      <text>
        <r>
          <rPr>
            <b/>
            <sz val="9"/>
            <color indexed="81"/>
            <rFont val="ＭＳ Ｐゴシック"/>
            <family val="3"/>
            <charset val="128"/>
          </rPr>
          <t>国体予選参加する
ﾁｰﾑは監督を1名
選出</t>
        </r>
      </text>
    </comment>
  </commentList>
</comments>
</file>

<file path=xl/comments2.xml><?xml version="1.0" encoding="utf-8"?>
<comments xmlns="http://schemas.openxmlformats.org/spreadsheetml/2006/main">
  <authors>
    <author>川村　茂美</author>
    <author>mouse-computer</author>
  </authors>
  <commentList>
    <comment ref="B4" authorId="0">
      <text>
        <r>
          <rPr>
            <b/>
            <sz val="9"/>
            <color indexed="81"/>
            <rFont val="ＭＳ Ｐゴシック"/>
            <family val="3"/>
            <charset val="128"/>
          </rPr>
          <t>会録番号が不明の場合は架空の数字を入力してください</t>
        </r>
        <r>
          <rPr>
            <sz val="9"/>
            <color indexed="81"/>
            <rFont val="ＭＳ Ｐゴシック"/>
            <family val="3"/>
            <charset val="128"/>
          </rPr>
          <t xml:space="preserve">
</t>
        </r>
      </text>
    </comment>
    <comment ref="B5"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6"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7"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8"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9"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10"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11"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12"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13"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14"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15"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16"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17"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18"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19"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20"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21"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22"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23"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24"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25"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26"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27"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28"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29"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30"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31"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32"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33"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 ref="B34" authorId="1">
      <text>
        <r>
          <rPr>
            <sz val="9"/>
            <color indexed="81"/>
            <rFont val="ＭＳ Ｐゴシック"/>
            <family val="3"/>
            <charset val="128"/>
          </rPr>
          <t xml:space="preserve">
(1) R5年度 道機関誌「翻天」を確認の上、道登録会員番号 
    を記入してください。(氏名等は自動入力されますが漢字等
    変更がある箇所については登録者シートを変更してください。）
(2) 新規登録の選手は必要ありません。
　  その場合には、選手名・性別・所属団体のセルを、「Delete」キー　
　　を押してから直接ご記入下さい。
(3) 道協会番号は、文字変換をしないでください!!
　　　　　　　　　　　　　（記入例　ＥＴＡ００１）
(3) 上から順番に記入してください。</t>
        </r>
      </text>
    </comment>
  </commentList>
</comments>
</file>

<file path=xl/comments3.xml><?xml version="1.0" encoding="utf-8"?>
<comments xmlns="http://schemas.openxmlformats.org/spreadsheetml/2006/main">
  <authors>
    <author>川村　茂美</author>
  </authors>
  <commentList>
    <comment ref="B4" authorId="0">
      <text>
        <r>
          <rPr>
            <b/>
            <sz val="9"/>
            <color indexed="81"/>
            <rFont val="ＭＳ Ｐゴシック"/>
            <family val="3"/>
            <charset val="128"/>
          </rPr>
          <t>会録番号が不明の場合は架空の数字を入力してください</t>
        </r>
        <r>
          <rPr>
            <sz val="9"/>
            <color indexed="81"/>
            <rFont val="ＭＳ Ｐゴシック"/>
            <family val="3"/>
            <charset val="128"/>
          </rPr>
          <t xml:space="preserve">
</t>
        </r>
      </text>
    </comment>
    <comment ref="F4" authorId="0">
      <text>
        <r>
          <rPr>
            <b/>
            <sz val="9"/>
            <color indexed="81"/>
            <rFont val="ＭＳ Ｐゴシック"/>
            <family val="3"/>
            <charset val="128"/>
          </rPr>
          <t>会録番号が不明の場合は架空の数字を入力してください</t>
        </r>
        <r>
          <rPr>
            <sz val="9"/>
            <color indexed="81"/>
            <rFont val="ＭＳ Ｐゴシック"/>
            <family val="3"/>
            <charset val="128"/>
          </rPr>
          <t xml:space="preserve">
</t>
        </r>
      </text>
    </comment>
    <comment ref="B17" authorId="0">
      <text>
        <r>
          <rPr>
            <b/>
            <sz val="9"/>
            <color indexed="81"/>
            <rFont val="ＭＳ Ｐゴシック"/>
            <family val="3"/>
            <charset val="128"/>
          </rPr>
          <t>会録番号が不明の場合は架空の数字を入力してください</t>
        </r>
        <r>
          <rPr>
            <sz val="9"/>
            <color indexed="81"/>
            <rFont val="ＭＳ Ｐゴシック"/>
            <family val="3"/>
            <charset val="128"/>
          </rPr>
          <t xml:space="preserve">
</t>
        </r>
      </text>
    </comment>
    <comment ref="F17" authorId="0">
      <text>
        <r>
          <rPr>
            <b/>
            <sz val="9"/>
            <color indexed="81"/>
            <rFont val="ＭＳ Ｐゴシック"/>
            <family val="3"/>
            <charset val="128"/>
          </rPr>
          <t>会録番号が不明の場合は架空の数字を入力してください</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Shigemi-Kawamura</author>
  </authors>
  <commentList>
    <comment ref="A1" authorId="0">
      <text>
        <r>
          <rPr>
            <b/>
            <sz val="12"/>
            <color indexed="10"/>
            <rFont val="ＭＳ Ｐゴシック"/>
            <family val="3"/>
            <charset val="128"/>
          </rPr>
          <t>最新のデータを登録して所属団体はセルを結合せず団体名を行毎に直してください</t>
        </r>
        <r>
          <rPr>
            <sz val="12"/>
            <color indexed="81"/>
            <rFont val="ＭＳ Ｐゴシック"/>
            <family val="3"/>
            <charset val="128"/>
          </rPr>
          <t xml:space="preserve">
</t>
        </r>
      </text>
    </comment>
  </commentList>
</comments>
</file>

<file path=xl/sharedStrings.xml><?xml version="1.0" encoding="utf-8"?>
<sst xmlns="http://schemas.openxmlformats.org/spreadsheetml/2006/main" count="7346" uniqueCount="2102">
  <si>
    <t>団体名</t>
    <rPh sb="0" eb="2">
      <t>ダンタイ</t>
    </rPh>
    <rPh sb="2" eb="3">
      <t>メイ</t>
    </rPh>
    <phoneticPr fontId="2"/>
  </si>
  <si>
    <t>選手名１</t>
    <rPh sb="0" eb="3">
      <t>センシュメイ</t>
    </rPh>
    <phoneticPr fontId="2"/>
  </si>
  <si>
    <t>選手名２</t>
    <rPh sb="0" eb="3">
      <t>センシュメイ</t>
    </rPh>
    <phoneticPr fontId="2"/>
  </si>
  <si>
    <t>選手名３</t>
    <rPh sb="0" eb="3">
      <t>センシュメイ</t>
    </rPh>
    <phoneticPr fontId="2"/>
  </si>
  <si>
    <t>いわなみおさむ</t>
  </si>
  <si>
    <t>あさのしん</t>
  </si>
  <si>
    <t>ちばじゅりあ</t>
  </si>
  <si>
    <t>すずきしゅん</t>
  </si>
  <si>
    <t>かとうゆい</t>
  </si>
  <si>
    <t>いわくらとうま</t>
  </si>
  <si>
    <t>たかむらしんご</t>
  </si>
  <si>
    <t>とりこし　よしたか</t>
  </si>
  <si>
    <t>いのまた　のぞみ</t>
  </si>
  <si>
    <t>やまだ　ゆか</t>
  </si>
  <si>
    <t>いしばし　なおや</t>
  </si>
  <si>
    <t>たはら　しゅうや</t>
  </si>
  <si>
    <t>ＫＫＵ０５４</t>
  </si>
  <si>
    <t>とりがた　みお</t>
  </si>
  <si>
    <t>さとう　かいせい</t>
  </si>
  <si>
    <t>よしもと　そら</t>
  </si>
  <si>
    <t>おたに　ゆうと</t>
  </si>
  <si>
    <t>すえとみ　ほのか</t>
  </si>
  <si>
    <t>ＫＴＳ００２</t>
  </si>
  <si>
    <t>ＫＴＳ００４</t>
  </si>
  <si>
    <t>いしい　きら</t>
  </si>
  <si>
    <t>しみず　　しゅうか</t>
  </si>
  <si>
    <t>ささき　　はると</t>
  </si>
  <si>
    <t>すがわら　　しの</t>
  </si>
  <si>
    <t>しみず　　りゅうき</t>
  </si>
  <si>
    <t>ささき　　さきの</t>
  </si>
  <si>
    <t>ひらい　　みゆ</t>
  </si>
  <si>
    <t>かいどう　えりこ</t>
  </si>
  <si>
    <t>こばやし　くるみ</t>
  </si>
  <si>
    <t>やまざき　りく</t>
  </si>
  <si>
    <t>さとう　りょう</t>
  </si>
  <si>
    <t>たけかわ　はるき</t>
  </si>
  <si>
    <t>いしがみ　いおり</t>
  </si>
  <si>
    <t>たけかわ　あやは</t>
  </si>
  <si>
    <t>にった　いざや</t>
  </si>
  <si>
    <t>なかがわ　おりが</t>
  </si>
  <si>
    <t>ＥＡＫ０４９</t>
  </si>
  <si>
    <t>たけだ　ともや</t>
  </si>
  <si>
    <t>Ｊ ｒ</t>
  </si>
  <si>
    <t>ＥＡＫ０５０</t>
  </si>
  <si>
    <t>ひらき　たかなお</t>
  </si>
  <si>
    <t>ＥＡＫ０５１</t>
  </si>
  <si>
    <t>ひらき　ともよ</t>
  </si>
  <si>
    <t>いけだ　なおみ</t>
  </si>
  <si>
    <t>さとう　けんじ</t>
  </si>
  <si>
    <t>とだ　さとる</t>
  </si>
  <si>
    <t>ふたみ　ひとみ</t>
  </si>
  <si>
    <t>やまぐち　くにはる</t>
  </si>
  <si>
    <t>かい　みゆき</t>
  </si>
  <si>
    <t>こばやし　はつき</t>
  </si>
  <si>
    <t>やまざき　じゅんこ</t>
  </si>
  <si>
    <t>やました　まきこ</t>
  </si>
  <si>
    <t>かわむら　しげみ</t>
  </si>
  <si>
    <t>かわむら　けいこ</t>
  </si>
  <si>
    <t>あべ　しょうこ</t>
  </si>
  <si>
    <t>なかの　よしひろ</t>
  </si>
  <si>
    <t>とまがやま　りさ</t>
  </si>
  <si>
    <t>おおにし　ゆうか</t>
  </si>
  <si>
    <t>ささき　あや</t>
  </si>
  <si>
    <t>なかがわたいち</t>
  </si>
  <si>
    <t>なかぐわゆうた</t>
  </si>
  <si>
    <t>おおみやあやの</t>
  </si>
  <si>
    <t>かわえそうせい</t>
  </si>
  <si>
    <t>まつむらゆうか</t>
  </si>
  <si>
    <t>うざわ　りえ</t>
  </si>
  <si>
    <t>おおひら　あみ</t>
  </si>
  <si>
    <t>おおもり　みか</t>
  </si>
  <si>
    <t>くにし　えりこ</t>
  </si>
  <si>
    <t>こばやし　えり</t>
  </si>
  <si>
    <t>こばやし　ゆみ</t>
  </si>
  <si>
    <t>さかき　ゆうた</t>
  </si>
  <si>
    <t>ささお　あゆみ</t>
  </si>
  <si>
    <t>むかいだて　ちあき</t>
  </si>
  <si>
    <t>やまなか　れいな</t>
  </si>
  <si>
    <t>わだ　だいすけ</t>
  </si>
  <si>
    <t>なんば　のぼる</t>
  </si>
  <si>
    <t>かわなか　ちから</t>
  </si>
  <si>
    <t>てらむら　れな</t>
  </si>
  <si>
    <t>みやた　なおと</t>
  </si>
  <si>
    <t>たぐち　ひろき</t>
  </si>
  <si>
    <t>みうら　ありひろ</t>
  </si>
  <si>
    <t>ＣＳＣ０３２</t>
  </si>
  <si>
    <t>ＮＦＡ０１１</t>
  </si>
  <si>
    <t>まさおか　はな</t>
  </si>
  <si>
    <t>H２２年度</t>
    <rPh sb="3" eb="5">
      <t>ネンド</t>
    </rPh>
    <phoneticPr fontId="21"/>
  </si>
  <si>
    <t>No</t>
    <phoneticPr fontId="2"/>
  </si>
  <si>
    <t>ふりがな</t>
    <phoneticPr fontId="2"/>
  </si>
  <si>
    <t>クラス</t>
    <phoneticPr fontId="2"/>
  </si>
  <si>
    <t>Ａ</t>
    <phoneticPr fontId="2"/>
  </si>
  <si>
    <t>Ｂ</t>
    <phoneticPr fontId="2"/>
  </si>
  <si>
    <t>Ｃ</t>
    <phoneticPr fontId="2"/>
  </si>
  <si>
    <t>年齢</t>
    <rPh sb="0" eb="2">
      <t>ネンレイ</t>
    </rPh>
    <phoneticPr fontId="2"/>
  </si>
  <si>
    <t>女子</t>
    <rPh sb="0" eb="2">
      <t>ジョシ</t>
    </rPh>
    <phoneticPr fontId="2"/>
  </si>
  <si>
    <t>男子</t>
    <rPh sb="0" eb="2">
      <t>ダンシ</t>
    </rPh>
    <phoneticPr fontId="2"/>
  </si>
  <si>
    <t>男</t>
    <rPh sb="0" eb="1">
      <t>ダンシ</t>
    </rPh>
    <phoneticPr fontId="2"/>
  </si>
  <si>
    <t>女</t>
    <rPh sb="0" eb="1">
      <t>ジョシ</t>
    </rPh>
    <phoneticPr fontId="2"/>
  </si>
  <si>
    <t>ＣＤＡ０１３</t>
  </si>
  <si>
    <t>区分</t>
  </si>
  <si>
    <t>一般</t>
  </si>
  <si>
    <t>男</t>
  </si>
  <si>
    <t>○</t>
  </si>
  <si>
    <t>女</t>
  </si>
  <si>
    <t>高校</t>
  </si>
  <si>
    <t>大学</t>
  </si>
  <si>
    <t>北見工業大学トランポリン競技部</t>
  </si>
  <si>
    <t>ＮＦＡ０３０</t>
  </si>
  <si>
    <t>ＫＴＳ０１２</t>
  </si>
  <si>
    <t>ＥＴＣ０１０</t>
  </si>
  <si>
    <t>ＥＳＣ００３</t>
  </si>
  <si>
    <t>おぐら　りょうすけ</t>
  </si>
  <si>
    <t>ひむかい　ゆうと</t>
  </si>
  <si>
    <t>ＣＯＵ０６４</t>
  </si>
  <si>
    <t>さとう　こうへい</t>
  </si>
  <si>
    <t>あまの　ゆうき</t>
  </si>
  <si>
    <t>こだま　なおき</t>
  </si>
  <si>
    <t>ＣＳＣ０２６</t>
  </si>
  <si>
    <t>かとう　ゆめ</t>
  </si>
  <si>
    <t>なかやま　ゆうま</t>
  </si>
  <si>
    <t>かとう　さいち</t>
  </si>
  <si>
    <t>あきば　ひでゆき</t>
  </si>
  <si>
    <t>あきば　なほみ</t>
  </si>
  <si>
    <t>ＣＥＣ０２２</t>
  </si>
  <si>
    <t>ＣＥＣ０２３</t>
  </si>
  <si>
    <t>ＥＫＳ０２６</t>
  </si>
  <si>
    <t>ＥＫＳ０２７</t>
  </si>
  <si>
    <t>ＥＫＳ００７</t>
  </si>
  <si>
    <t>はせがわ　たかまさ</t>
  </si>
  <si>
    <t>はれやま　たかと</t>
  </si>
  <si>
    <t>ＫＫＵ０３４</t>
  </si>
  <si>
    <t>ＫＫＵ０３６</t>
  </si>
  <si>
    <t>いずみ　ようすけ</t>
  </si>
  <si>
    <t>道登録No</t>
    <rPh sb="0" eb="1">
      <t>ドウ</t>
    </rPh>
    <rPh sb="1" eb="3">
      <t>トウロク</t>
    </rPh>
    <phoneticPr fontId="21"/>
  </si>
  <si>
    <t>ふりがな</t>
    <phoneticPr fontId="21"/>
  </si>
  <si>
    <t>バッチ級</t>
    <rPh sb="3" eb="4">
      <t>キュウ</t>
    </rPh>
    <phoneticPr fontId="21"/>
  </si>
  <si>
    <t>男</t>
    <rPh sb="0" eb="1">
      <t>オトコ</t>
    </rPh>
    <phoneticPr fontId="21"/>
  </si>
  <si>
    <t>北海道トランポリン協会</t>
    <rPh sb="0" eb="3">
      <t>ホッカイドウ</t>
    </rPh>
    <rPh sb="9" eb="11">
      <t>キョウカイ</t>
    </rPh>
    <phoneticPr fontId="21"/>
  </si>
  <si>
    <t>道登録
会員番号</t>
    <rPh sb="0" eb="1">
      <t>ドウ</t>
    </rPh>
    <rPh sb="1" eb="3">
      <t>トウロク</t>
    </rPh>
    <rPh sb="4" eb="6">
      <t>カイイン</t>
    </rPh>
    <rPh sb="6" eb="8">
      <t>バンゴウ</t>
    </rPh>
    <phoneticPr fontId="2"/>
  </si>
  <si>
    <t>ふりがな</t>
    <phoneticPr fontId="2"/>
  </si>
  <si>
    <t>所属団体名</t>
    <rPh sb="0" eb="2">
      <t>ショゾク</t>
    </rPh>
    <rPh sb="2" eb="4">
      <t>ダンタイ</t>
    </rPh>
    <rPh sb="4" eb="5">
      <t>メイ</t>
    </rPh>
    <phoneticPr fontId="2"/>
  </si>
  <si>
    <t>個人選手権</t>
    <rPh sb="0" eb="2">
      <t>コジン</t>
    </rPh>
    <rPh sb="2" eb="5">
      <t>センシュケン</t>
    </rPh>
    <phoneticPr fontId="2"/>
  </si>
  <si>
    <t>プログラム等に反映されますので、水色セルに誤字・空欄の無いように記入願います。</t>
    <rPh sb="5" eb="6">
      <t>トウ</t>
    </rPh>
    <rPh sb="7" eb="9">
      <t>ハンエイ</t>
    </rPh>
    <rPh sb="16" eb="18">
      <t>ミズイロ</t>
    </rPh>
    <rPh sb="21" eb="23">
      <t>ゴジ</t>
    </rPh>
    <rPh sb="24" eb="26">
      <t>クウラン</t>
    </rPh>
    <rPh sb="27" eb="28">
      <t>ナ</t>
    </rPh>
    <rPh sb="32" eb="34">
      <t>キニュウ</t>
    </rPh>
    <rPh sb="34" eb="35">
      <t>ネガ</t>
    </rPh>
    <phoneticPr fontId="2"/>
  </si>
  <si>
    <t>団体名</t>
    <rPh sb="0" eb="3">
      <t>ダンタイメイ</t>
    </rPh>
    <phoneticPr fontId="2"/>
  </si>
  <si>
    <t>美深町トランポリン協会</t>
  </si>
  <si>
    <t>風連トランポリン協会</t>
  </si>
  <si>
    <t>江別トランポリンクラブ</t>
  </si>
  <si>
    <t>（　自　動　計　算　）</t>
    <rPh sb="2" eb="3">
      <t>ジ</t>
    </rPh>
    <rPh sb="4" eb="5">
      <t>ドウ</t>
    </rPh>
    <rPh sb="6" eb="7">
      <t>ケイ</t>
    </rPh>
    <rPh sb="8" eb="9">
      <t>ザン</t>
    </rPh>
    <phoneticPr fontId="2"/>
  </si>
  <si>
    <t>水色の部分のみに記入してください。</t>
    <rPh sb="0" eb="2">
      <t>ミズイロ</t>
    </rPh>
    <rPh sb="3" eb="5">
      <t>ブブン</t>
    </rPh>
    <rPh sb="8" eb="10">
      <t>キニュウ</t>
    </rPh>
    <phoneticPr fontId="2"/>
  </si>
  <si>
    <t>枚</t>
    <rPh sb="0" eb="1">
      <t>マイ</t>
    </rPh>
    <phoneticPr fontId="2"/>
  </si>
  <si>
    <t>競技会参加団体名　：</t>
    <rPh sb="0" eb="3">
      <t>キョウギカイ</t>
    </rPh>
    <rPh sb="3" eb="5">
      <t>サンカ</t>
    </rPh>
    <rPh sb="5" eb="7">
      <t>ダンタイ</t>
    </rPh>
    <rPh sb="7" eb="8">
      <t>メイ</t>
    </rPh>
    <phoneticPr fontId="13"/>
  </si>
  <si>
    <t>円</t>
    <rPh sb="0" eb="1">
      <t>エン</t>
    </rPh>
    <phoneticPr fontId="2"/>
  </si>
  <si>
    <t>プログラム等に反映されますので、水色セルに誤字・空欄の無いように記入願います。</t>
    <rPh sb="5" eb="6">
      <t>トウ</t>
    </rPh>
    <rPh sb="7" eb="9">
      <t>ハンエイ</t>
    </rPh>
    <rPh sb="16" eb="18">
      <t>ミズイロ</t>
    </rPh>
    <rPh sb="21" eb="23">
      <t>ゴジ</t>
    </rPh>
    <rPh sb="24" eb="26">
      <t>クウラン</t>
    </rPh>
    <rPh sb="27" eb="28">
      <t>ナ</t>
    </rPh>
    <rPh sb="32" eb="34">
      <t>キニュウ</t>
    </rPh>
    <rPh sb="34" eb="35">
      <t>ネガ</t>
    </rPh>
    <phoneticPr fontId="2"/>
  </si>
  <si>
    <t>所属団体名</t>
    <rPh sb="0" eb="2">
      <t>ショゾク</t>
    </rPh>
    <rPh sb="2" eb="4">
      <t>ダンタイ</t>
    </rPh>
    <rPh sb="4" eb="5">
      <t>メイ</t>
    </rPh>
    <phoneticPr fontId="2"/>
  </si>
  <si>
    <t>団体の部</t>
    <rPh sb="0" eb="2">
      <t>ダンタイ</t>
    </rPh>
    <rPh sb="3" eb="4">
      <t>ブ</t>
    </rPh>
    <phoneticPr fontId="2"/>
  </si>
  <si>
    <t>出場クラス</t>
    <rPh sb="0" eb="2">
      <t>シュツジョウ</t>
    </rPh>
    <phoneticPr fontId="2"/>
  </si>
  <si>
    <t>個　　人</t>
    <rPh sb="0" eb="1">
      <t>コ</t>
    </rPh>
    <rPh sb="3" eb="4">
      <t>ジン</t>
    </rPh>
    <phoneticPr fontId="2"/>
  </si>
  <si>
    <t>団　　体</t>
    <rPh sb="0" eb="1">
      <t>ダン</t>
    </rPh>
    <rPh sb="3" eb="4">
      <t>カラダ</t>
    </rPh>
    <phoneticPr fontId="2"/>
  </si>
  <si>
    <t>各 種　申 込 集 計</t>
    <rPh sb="0" eb="1">
      <t>カク</t>
    </rPh>
    <rPh sb="2" eb="3">
      <t>シュ</t>
    </rPh>
    <rPh sb="4" eb="5">
      <t>サル</t>
    </rPh>
    <rPh sb="6" eb="7">
      <t>コミ</t>
    </rPh>
    <rPh sb="8" eb="9">
      <t>シュウ</t>
    </rPh>
    <rPh sb="10" eb="11">
      <t>ケイ</t>
    </rPh>
    <phoneticPr fontId="13"/>
  </si>
  <si>
    <t>申請代表者　 ：</t>
    <rPh sb="0" eb="2">
      <t>シンセイ</t>
    </rPh>
    <rPh sb="2" eb="5">
      <t>ダイヒョウシャ</t>
    </rPh>
    <phoneticPr fontId="13"/>
  </si>
  <si>
    <t>No.</t>
    <phoneticPr fontId="2"/>
  </si>
  <si>
    <t>ＣＥＣ０１８</t>
  </si>
  <si>
    <t>あかつかひかる</t>
  </si>
  <si>
    <t>にいやまだい</t>
  </si>
  <si>
    <t>ささもと　りま</t>
  </si>
  <si>
    <t>ＫＴＳ０１７</t>
  </si>
  <si>
    <t>No.</t>
  </si>
  <si>
    <t>ＮＴＣ０２０</t>
  </si>
  <si>
    <t>やました　るな</t>
  </si>
  <si>
    <t>ＫＴＣ０２７</t>
  </si>
  <si>
    <t>ふろたにこうた</t>
  </si>
  <si>
    <t>ＫＫＳ０２０</t>
  </si>
  <si>
    <t>くろだ　わたる</t>
  </si>
  <si>
    <t>ささもと　じゅん</t>
  </si>
  <si>
    <t>ささもと　りく</t>
  </si>
  <si>
    <t>いしい　しゅう</t>
  </si>
  <si>
    <t>ふじた　いちろう</t>
  </si>
  <si>
    <t>やなぎもと　えりか</t>
  </si>
  <si>
    <t>やなぎもと　ゆうじ</t>
  </si>
  <si>
    <t>こばやし　ちえこ</t>
  </si>
  <si>
    <t>さとう　しょういち</t>
  </si>
  <si>
    <t>いわた　あやか</t>
  </si>
  <si>
    <t>ＥＡＫ０３５</t>
  </si>
  <si>
    <t>さとう　しんいち</t>
  </si>
  <si>
    <t>うえむら　ゆきひこ</t>
  </si>
  <si>
    <t>むらもと　かずひさ</t>
  </si>
  <si>
    <t>おおたか　なつこ</t>
  </si>
  <si>
    <t>やまうち　ちあき</t>
  </si>
  <si>
    <t>まえだ　よしこ</t>
  </si>
  <si>
    <t>かみやま　なおこ</t>
  </si>
  <si>
    <t>かみやま　かずのり</t>
  </si>
  <si>
    <t>まえだ　ねね</t>
  </si>
  <si>
    <t>たに　たかふみ</t>
  </si>
  <si>
    <t>かみやま　ちひろ</t>
  </si>
  <si>
    <t>やまうち　まい</t>
  </si>
  <si>
    <t>みなとや　ゆうじ</t>
  </si>
  <si>
    <t>ながしま　まい</t>
  </si>
  <si>
    <t>あきば　ことね</t>
  </si>
  <si>
    <t>こだま　ゆうじ</t>
  </si>
  <si>
    <t>こだま　のぶこ</t>
  </si>
  <si>
    <t>うえむら　きよのぶ</t>
  </si>
  <si>
    <t>さとう　かんじ</t>
  </si>
  <si>
    <t>たの　ゆういち</t>
  </si>
  <si>
    <t>いくま　かつみ</t>
  </si>
  <si>
    <t>ＣＥＣ０１６</t>
  </si>
  <si>
    <t>ＥＡＫ００７</t>
  </si>
  <si>
    <t>ＥＡＫ０３１</t>
  </si>
  <si>
    <t>音更トランポリンクラブ</t>
  </si>
  <si>
    <t>士幌トランポリンクラブ</t>
  </si>
  <si>
    <t>ＥＴＡ００１</t>
  </si>
  <si>
    <t>ＥＴＣ００６</t>
  </si>
  <si>
    <t>ＥＴＣ００８</t>
  </si>
  <si>
    <t>ＫＴＳ０１４</t>
  </si>
  <si>
    <t>やまね　りな</t>
  </si>
  <si>
    <t>はたの　まもる</t>
  </si>
  <si>
    <t>ごうだ　てつお</t>
  </si>
  <si>
    <t>とがわ　つとむ</t>
  </si>
  <si>
    <t>しらと　しんたろう</t>
  </si>
  <si>
    <t>ちくま　ひさえ</t>
  </si>
  <si>
    <t>みよし　けいすけ</t>
  </si>
  <si>
    <t>あきやま　のりひこ</t>
  </si>
  <si>
    <t>あきやま　ゆか</t>
  </si>
  <si>
    <t>たかむら　ひろゆき</t>
  </si>
  <si>
    <t>じんの　りほ</t>
  </si>
  <si>
    <t>こばやし　あやな</t>
  </si>
  <si>
    <t>たかはし　ちさと</t>
  </si>
  <si>
    <t>ふじいけ　みとも</t>
  </si>
  <si>
    <t>わかまつ　ゆうじ</t>
  </si>
  <si>
    <t>まつだ　もりまさ</t>
  </si>
  <si>
    <t>こくぶ　たけし</t>
  </si>
  <si>
    <t>おくむら　としひろ</t>
  </si>
  <si>
    <t>いしはら　しょうこ</t>
  </si>
  <si>
    <t>くぼた　ゆきえ</t>
  </si>
  <si>
    <t>こうさか　さとし</t>
  </si>
  <si>
    <t>こばやし　あおい</t>
  </si>
  <si>
    <t>こばやし　みゆき</t>
  </si>
  <si>
    <t>うの　みゆう</t>
  </si>
  <si>
    <t>いかわ　しゅう</t>
  </si>
  <si>
    <t>ＮＢＡ０２１</t>
  </si>
  <si>
    <t>ＮＴＡ０３５</t>
  </si>
  <si>
    <t>ＮＴＡ０３６</t>
  </si>
  <si>
    <t>やました　りさ</t>
  </si>
  <si>
    <t>やました　ふうか</t>
  </si>
  <si>
    <t>ＮＴＣ０１２</t>
  </si>
  <si>
    <t>ＮＷＣ０２３</t>
  </si>
  <si>
    <t>ＮＳＡ０２４</t>
  </si>
  <si>
    <t>ＮＳＡ０２５</t>
  </si>
  <si>
    <t>うざわ　ゆうか</t>
  </si>
  <si>
    <t>ＥＳＣ００２</t>
  </si>
  <si>
    <t>ＣＳＣ０２２</t>
  </si>
  <si>
    <t>こばやし　てつや</t>
  </si>
  <si>
    <t>ＫＫＵ０２６</t>
  </si>
  <si>
    <t>ＫＫＵ０２７</t>
  </si>
  <si>
    <t>ぬまた　まさと</t>
  </si>
  <si>
    <t>ＫＳＵ０５８</t>
  </si>
  <si>
    <t>ＥＫＳ０２２</t>
  </si>
  <si>
    <t>ＫＴＣ００４</t>
  </si>
  <si>
    <t>ＥＫＡ００３</t>
  </si>
  <si>
    <t>ＣＳＣ００３</t>
  </si>
  <si>
    <t>ＣＤＡ０２２</t>
  </si>
  <si>
    <t>ＥＡＫ０２０</t>
  </si>
  <si>
    <t>ＥＡＫ０２１</t>
  </si>
  <si>
    <t/>
  </si>
  <si>
    <t>ＮＦＡ０２５</t>
  </si>
  <si>
    <t>ＮＦＡ０２６</t>
  </si>
  <si>
    <t>ＮＦＡ０２７</t>
  </si>
  <si>
    <t>ＫＴＣ００９</t>
  </si>
  <si>
    <t>ＫＴＣ０１０</t>
  </si>
  <si>
    <t>名　　　　前</t>
  </si>
  <si>
    <t>性別</t>
  </si>
  <si>
    <t>選手(日)</t>
  </si>
  <si>
    <t>選手(道)</t>
  </si>
  <si>
    <t>ﾗｲｾﾝｽ</t>
  </si>
  <si>
    <t>愛好者</t>
  </si>
  <si>
    <t>所　　属　　団　　体</t>
  </si>
  <si>
    <t>ＮＮＳ００５</t>
  </si>
  <si>
    <t>ＮＦＡ００２</t>
  </si>
  <si>
    <t>ＮＦＡ００６</t>
  </si>
  <si>
    <t>G</t>
  </si>
  <si>
    <t>ＮＦＡ０２２</t>
  </si>
  <si>
    <t>ＮＳＡ００１</t>
  </si>
  <si>
    <t>ＮＴＡ００１</t>
  </si>
  <si>
    <t>ＮＷＣ００１</t>
  </si>
  <si>
    <t>ＮＷＣ００８</t>
  </si>
  <si>
    <t>ＮＴＣ００１</t>
  </si>
  <si>
    <t>ＫＢＡ００１</t>
  </si>
  <si>
    <t>ＫＴＣ００１</t>
  </si>
  <si>
    <t>ＫＴＣ００６</t>
  </si>
  <si>
    <t>ＫＧＵ００３</t>
  </si>
  <si>
    <t>ＫＫＳ００１</t>
  </si>
  <si>
    <t>オホーツクトランポリンクラブ</t>
  </si>
  <si>
    <t>ＫＫＵ００７</t>
  </si>
  <si>
    <t>ＫＳＵ００１</t>
  </si>
  <si>
    <t>ＫＴＳ００１</t>
  </si>
  <si>
    <t>ＥＫＳ００１</t>
  </si>
  <si>
    <t>ＥＫＡ００８</t>
  </si>
  <si>
    <t>ＥＫＡ０１１</t>
  </si>
  <si>
    <t>ＥＫＳ００２</t>
  </si>
  <si>
    <t>ＥＫＳ００３</t>
  </si>
  <si>
    <t>ＥＯＣ００１</t>
  </si>
  <si>
    <t>ＣＳＣ００１</t>
  </si>
  <si>
    <t>ＣＤＡ０１７</t>
  </si>
  <si>
    <t>ＫＧＵ００１</t>
  </si>
  <si>
    <t>ＮＴＡ００２</t>
  </si>
  <si>
    <t>ＮＴＡ００３</t>
  </si>
  <si>
    <t>ＮＴＡ００５</t>
  </si>
  <si>
    <t>ＫＫＳ００９</t>
  </si>
  <si>
    <t>ＫＳＵ００２</t>
  </si>
  <si>
    <t>ＫＳＵ００３</t>
  </si>
  <si>
    <t>ＫＳＵ００６</t>
  </si>
  <si>
    <t>ＫＳＵ０１１</t>
  </si>
  <si>
    <t>ＫＳＵ０１３</t>
  </si>
  <si>
    <t>ＫＳＵ０１４</t>
  </si>
  <si>
    <t>ＥＡＫ０１６</t>
  </si>
  <si>
    <t>ＥＫＡ００２</t>
  </si>
  <si>
    <t>ＥＫＡ００９</t>
  </si>
  <si>
    <t>ＥＫＡ０１０</t>
  </si>
  <si>
    <t>ＫＫＵ００３</t>
  </si>
  <si>
    <t>ＮＦＡ０３８</t>
  </si>
  <si>
    <t>ＮＦＡ０３９</t>
  </si>
  <si>
    <t>ＫＢＡ００２</t>
  </si>
  <si>
    <t>ＫＢＡ００３</t>
  </si>
  <si>
    <t>ＫＢＡ００４</t>
  </si>
  <si>
    <t>ＮＳＡ００２</t>
  </si>
  <si>
    <t>ＮＳＡ００４</t>
  </si>
  <si>
    <t>ＮＳＡ００５</t>
  </si>
  <si>
    <t>ＮＳＡ００９</t>
  </si>
  <si>
    <t>ＮＳＡ０１０</t>
  </si>
  <si>
    <t>ＮＳＡ０１３</t>
  </si>
  <si>
    <t>ＮＦＡ００７</t>
  </si>
  <si>
    <t>ＮＦＡ００８</t>
  </si>
  <si>
    <t>ＮＦＡ０１７</t>
  </si>
  <si>
    <t>ＮＦＡ０１９</t>
  </si>
  <si>
    <t>ＮＮＳ００２</t>
  </si>
  <si>
    <t>ＮＷＣ００２</t>
  </si>
  <si>
    <t>ＮＷＣ００３</t>
  </si>
  <si>
    <t>ＮＷＣ００４</t>
  </si>
  <si>
    <t>ＮＷＣ００５</t>
  </si>
  <si>
    <t>ＮＷＣ００６</t>
  </si>
  <si>
    <t>ＫＴＣ００２</t>
  </si>
  <si>
    <t>ＫＴＣ００３</t>
  </si>
  <si>
    <t>ＥＫＳ００４</t>
  </si>
  <si>
    <t>ＥＫＳ００５</t>
  </si>
  <si>
    <t>ＥＫＳ００６</t>
  </si>
  <si>
    <t>ＣＳＣ００２</t>
  </si>
  <si>
    <t>ＣＳＣ００８</t>
  </si>
  <si>
    <t>ＣＥＣ００２</t>
  </si>
  <si>
    <t>ＣＥＣ００３</t>
  </si>
  <si>
    <t>ＣＤＡ００５</t>
  </si>
  <si>
    <t>かみやま　たくみ</t>
  </si>
  <si>
    <t>ＥＫＡ０１３</t>
  </si>
  <si>
    <t>ＥＡＫ０１５</t>
  </si>
  <si>
    <t>帯同審判員名簿</t>
    <rPh sb="0" eb="2">
      <t>タイドウ</t>
    </rPh>
    <rPh sb="2" eb="5">
      <t>シンパンイン</t>
    </rPh>
    <rPh sb="5" eb="7">
      <t>メイボ</t>
    </rPh>
    <phoneticPr fontId="2"/>
  </si>
  <si>
    <t>シンクロナイズド選手権</t>
    <rPh sb="8" eb="11">
      <t>センシュケン</t>
    </rPh>
    <phoneticPr fontId="2"/>
  </si>
  <si>
    <t>男子の部</t>
    <rPh sb="0" eb="2">
      <t>ダンシ</t>
    </rPh>
    <rPh sb="3" eb="4">
      <t>ブ</t>
    </rPh>
    <phoneticPr fontId="2"/>
  </si>
  <si>
    <t>No.</t>
    <phoneticPr fontId="2"/>
  </si>
  <si>
    <t>No.</t>
    <phoneticPr fontId="2"/>
  </si>
  <si>
    <t>選手名</t>
    <rPh sb="0" eb="3">
      <t>センシュメイ</t>
    </rPh>
    <phoneticPr fontId="2"/>
  </si>
  <si>
    <t>ふりがな</t>
    <phoneticPr fontId="2"/>
  </si>
  <si>
    <t>ふりがな</t>
    <phoneticPr fontId="2"/>
  </si>
  <si>
    <t>性別</t>
    <rPh sb="0" eb="2">
      <t>セイベツ</t>
    </rPh>
    <phoneticPr fontId="2"/>
  </si>
  <si>
    <t>クラス</t>
    <phoneticPr fontId="2"/>
  </si>
  <si>
    <t>Ａ</t>
    <phoneticPr fontId="2"/>
  </si>
  <si>
    <t>Ｂ</t>
    <phoneticPr fontId="2"/>
  </si>
  <si>
    <t>女子の部</t>
    <rPh sb="0" eb="1">
      <t>オンナ</t>
    </rPh>
    <rPh sb="1" eb="2">
      <t>コ</t>
    </rPh>
    <rPh sb="3" eb="4">
      <t>ブ</t>
    </rPh>
    <phoneticPr fontId="2"/>
  </si>
  <si>
    <t>Ａ</t>
    <phoneticPr fontId="2"/>
  </si>
  <si>
    <t>Ｂ</t>
    <phoneticPr fontId="2"/>
  </si>
  <si>
    <t>Ｃ</t>
    <phoneticPr fontId="2"/>
  </si>
  <si>
    <t>男子</t>
  </si>
  <si>
    <t>あらや　ほだか</t>
  </si>
  <si>
    <t>うちやま　みらい</t>
  </si>
  <si>
    <t>ささき　るき</t>
  </si>
  <si>
    <t>おおつき　かの</t>
  </si>
  <si>
    <t>おおつき　けんしん</t>
  </si>
  <si>
    <t>ささき　りり</t>
  </si>
  <si>
    <t>ささき　ようこ</t>
  </si>
  <si>
    <t>おおの　ともみ</t>
  </si>
  <si>
    <t>おおつき　はなえ</t>
  </si>
  <si>
    <t>すぎの　かおる</t>
  </si>
  <si>
    <t>おがた　たいが</t>
  </si>
  <si>
    <t>かしくら　たかし</t>
  </si>
  <si>
    <t>かしくら　さちこ</t>
  </si>
  <si>
    <t>かなつか　たくろう</t>
  </si>
  <si>
    <t>むらつばき　ともや</t>
  </si>
  <si>
    <t>かげい　てんせい</t>
  </si>
  <si>
    <t>よしだ　ひでと</t>
  </si>
  <si>
    <t>すがわら　あいり</t>
  </si>
  <si>
    <t>むらかみ　こなつ</t>
  </si>
  <si>
    <t>いかわ　ちはる</t>
  </si>
  <si>
    <t>みよし　あつこ</t>
  </si>
  <si>
    <t>たんの　あらん</t>
  </si>
  <si>
    <t>あひこ　まさみ</t>
  </si>
  <si>
    <t>男</t>
    <rPh sb="0" eb="1">
      <t>オトコ</t>
    </rPh>
    <phoneticPr fontId="2"/>
  </si>
  <si>
    <t>国際</t>
    <rPh sb="0" eb="2">
      <t>コクサイ</t>
    </rPh>
    <phoneticPr fontId="2"/>
  </si>
  <si>
    <t>標記の大会に参加したいので、ここに参加料を添えて申し込みます。</t>
    <rPh sb="0" eb="2">
      <t>ヒョウキ</t>
    </rPh>
    <rPh sb="3" eb="5">
      <t>タイカイ</t>
    </rPh>
    <rPh sb="6" eb="8">
      <t>サンカ</t>
    </rPh>
    <rPh sb="17" eb="20">
      <t>サンカリョウ</t>
    </rPh>
    <rPh sb="21" eb="22">
      <t>ソ</t>
    </rPh>
    <rPh sb="24" eb="27">
      <t>モウシコ</t>
    </rPh>
    <phoneticPr fontId="2"/>
  </si>
  <si>
    <t>女</t>
    <rPh sb="0" eb="1">
      <t>オンナ</t>
    </rPh>
    <phoneticPr fontId="2"/>
  </si>
  <si>
    <t>１種</t>
    <rPh sb="1" eb="2">
      <t>シュ</t>
    </rPh>
    <phoneticPr fontId="2"/>
  </si>
  <si>
    <t>尚、負傷の際の責任につきましては、各所属団体でもつ事とします。</t>
    <rPh sb="0" eb="1">
      <t>ナオ</t>
    </rPh>
    <rPh sb="2" eb="4">
      <t>フショウ</t>
    </rPh>
    <rPh sb="5" eb="6">
      <t>サイ</t>
    </rPh>
    <rPh sb="7" eb="9">
      <t>セキニン</t>
    </rPh>
    <rPh sb="17" eb="18">
      <t>カク</t>
    </rPh>
    <rPh sb="18" eb="20">
      <t>ショゾク</t>
    </rPh>
    <rPh sb="20" eb="22">
      <t>ダンタイ</t>
    </rPh>
    <rPh sb="25" eb="26">
      <t>コト</t>
    </rPh>
    <phoneticPr fontId="2"/>
  </si>
  <si>
    <t>２種</t>
    <rPh sb="1" eb="2">
      <t>シュ</t>
    </rPh>
    <phoneticPr fontId="2"/>
  </si>
  <si>
    <t>３種</t>
    <rPh sb="1" eb="2">
      <t>シュ</t>
    </rPh>
    <phoneticPr fontId="2"/>
  </si>
  <si>
    <t>申込責任者</t>
    <rPh sb="0" eb="2">
      <t>モウシコミ</t>
    </rPh>
    <rPh sb="2" eb="5">
      <t>セキニンシャ</t>
    </rPh>
    <phoneticPr fontId="2"/>
  </si>
  <si>
    <t>連絡先　〒</t>
    <rPh sb="0" eb="2">
      <t>レンラク</t>
    </rPh>
    <rPh sb="2" eb="3">
      <t>サキ</t>
    </rPh>
    <phoneticPr fontId="2"/>
  </si>
  <si>
    <t>住　所</t>
    <rPh sb="0" eb="3">
      <t>ジュウショ</t>
    </rPh>
    <phoneticPr fontId="2"/>
  </si>
  <si>
    <t>電話番号</t>
    <rPh sb="0" eb="2">
      <t>デンワ</t>
    </rPh>
    <rPh sb="2" eb="4">
      <t>バンゴウ</t>
    </rPh>
    <phoneticPr fontId="2"/>
  </si>
  <si>
    <t>審判員名</t>
    <rPh sb="0" eb="3">
      <t>シンパンイン</t>
    </rPh>
    <rPh sb="3" eb="4">
      <t>メイ</t>
    </rPh>
    <phoneticPr fontId="2"/>
  </si>
  <si>
    <t>資格</t>
    <rPh sb="0" eb="2">
      <t>シカク</t>
    </rPh>
    <phoneticPr fontId="2"/>
  </si>
  <si>
    <t>連絡先</t>
    <rPh sb="0" eb="3">
      <t>レンラクサキ</t>
    </rPh>
    <phoneticPr fontId="2"/>
  </si>
  <si>
    <t>〒</t>
    <phoneticPr fontId="2"/>
  </si>
  <si>
    <t>住所</t>
    <rPh sb="0" eb="2">
      <t>ジュウショ</t>
    </rPh>
    <phoneticPr fontId="2"/>
  </si>
  <si>
    <t>℡</t>
    <phoneticPr fontId="2"/>
  </si>
  <si>
    <t>参加料計算欄</t>
    <rPh sb="0" eb="3">
      <t>サンカリョウ</t>
    </rPh>
    <rPh sb="3" eb="5">
      <t>ケイサン</t>
    </rPh>
    <rPh sb="5" eb="6">
      <t>ラン</t>
    </rPh>
    <phoneticPr fontId="2"/>
  </si>
  <si>
    <t>×</t>
    <phoneticPr fontId="2"/>
  </si>
  <si>
    <t>名</t>
    <rPh sb="0" eb="1">
      <t>メイ</t>
    </rPh>
    <phoneticPr fontId="2"/>
  </si>
  <si>
    <t>＝</t>
    <phoneticPr fontId="2"/>
  </si>
  <si>
    <t>シンクロ</t>
    <phoneticPr fontId="2"/>
  </si>
  <si>
    <t>ﾁｰﾑ</t>
    <phoneticPr fontId="2"/>
  </si>
  <si>
    <t>＝</t>
    <phoneticPr fontId="2"/>
  </si>
  <si>
    <t>帯同審判違約金</t>
    <rPh sb="0" eb="2">
      <t>タイドウ</t>
    </rPh>
    <rPh sb="2" eb="4">
      <t>シンパン</t>
    </rPh>
    <rPh sb="4" eb="7">
      <t>イヤクキン</t>
    </rPh>
    <phoneticPr fontId="2"/>
  </si>
  <si>
    <t>＝</t>
    <phoneticPr fontId="2"/>
  </si>
  <si>
    <t>合　計</t>
    <rPh sb="0" eb="3">
      <t>ゴウケイ</t>
    </rPh>
    <phoneticPr fontId="2"/>
  </si>
  <si>
    <t>参加料入金</t>
    <rPh sb="0" eb="3">
      <t>サンカリョウ</t>
    </rPh>
    <rPh sb="3" eb="5">
      <t>ニュウキン</t>
    </rPh>
    <phoneticPr fontId="2"/>
  </si>
  <si>
    <t>納入</t>
    <rPh sb="0" eb="2">
      <t>ノウニュウ</t>
    </rPh>
    <phoneticPr fontId="2"/>
  </si>
  <si>
    <t>未納</t>
    <rPh sb="0" eb="2">
      <t>ミノウ</t>
    </rPh>
    <phoneticPr fontId="2"/>
  </si>
  <si>
    <t>不足</t>
    <rPh sb="0" eb="2">
      <t>フソク</t>
    </rPh>
    <phoneticPr fontId="2"/>
  </si>
  <si>
    <t>返納</t>
    <rPh sb="0" eb="2">
      <t>ヘンノウ</t>
    </rPh>
    <phoneticPr fontId="2"/>
  </si>
  <si>
    <t>平成２５年　北海道トランポリン協会　選手・ライセンス登録者名簿</t>
    <rPh sb="0" eb="2">
      <t>ヘイセイ</t>
    </rPh>
    <rPh sb="4" eb="5">
      <t>ネン</t>
    </rPh>
    <rPh sb="6" eb="9">
      <t>ホッカイドウ</t>
    </rPh>
    <rPh sb="15" eb="17">
      <t>キョウカイ</t>
    </rPh>
    <rPh sb="18" eb="20">
      <t>センシュ</t>
    </rPh>
    <rPh sb="26" eb="29">
      <t>トウロクシャ</t>
    </rPh>
    <rPh sb="29" eb="31">
      <t>メイボ</t>
    </rPh>
    <phoneticPr fontId="21"/>
  </si>
  <si>
    <t>○</t>
    <phoneticPr fontId="21"/>
  </si>
  <si>
    <t>ＨＴＡ００１</t>
    <phoneticPr fontId="21"/>
  </si>
  <si>
    <t>松　木　謙　公</t>
    <rPh sb="0" eb="1">
      <t>マツ</t>
    </rPh>
    <rPh sb="2" eb="3">
      <t>キ</t>
    </rPh>
    <rPh sb="4" eb="5">
      <t>ケン</t>
    </rPh>
    <rPh sb="6" eb="7">
      <t>コウ</t>
    </rPh>
    <phoneticPr fontId="21"/>
  </si>
  <si>
    <t>まつき　けんこう</t>
    <phoneticPr fontId="21"/>
  </si>
  <si>
    <t>ＨＰＡ０１０</t>
    <phoneticPr fontId="21"/>
  </si>
  <si>
    <t>川　西　民　也</t>
    <rPh sb="0" eb="1">
      <t>カワ</t>
    </rPh>
    <rPh sb="2" eb="3">
      <t>ニシ</t>
    </rPh>
    <rPh sb="4" eb="5">
      <t>ミン</t>
    </rPh>
    <rPh sb="6" eb="7">
      <t>ナリ</t>
    </rPh>
    <phoneticPr fontId="21"/>
  </si>
  <si>
    <t>かわにし　たみや</t>
    <phoneticPr fontId="21"/>
  </si>
  <si>
    <t>藤　田　一　郎</t>
    <rPh sb="0" eb="1">
      <t>フジ</t>
    </rPh>
    <rPh sb="2" eb="3">
      <t>タ</t>
    </rPh>
    <rPh sb="4" eb="5">
      <t>イチ</t>
    </rPh>
    <rPh sb="6" eb="7">
      <t>ロウ</t>
    </rPh>
    <phoneticPr fontId="30"/>
  </si>
  <si>
    <t>ＫＳＵ０５６</t>
  </si>
  <si>
    <t>小　林　哲　也</t>
    <phoneticPr fontId="21"/>
  </si>
  <si>
    <t>ＮＢＡ００１</t>
  </si>
  <si>
    <t>井　上　秀　博</t>
  </si>
  <si>
    <t>いのうえ　ひでひろ</t>
  </si>
  <si>
    <t>ＮＢＡ００２</t>
  </si>
  <si>
    <t>草　野　孝　治</t>
  </si>
  <si>
    <t>くさの　たかはる</t>
  </si>
  <si>
    <t>ＮＢＡ００３</t>
  </si>
  <si>
    <t>奥　山　貴　弘</t>
  </si>
  <si>
    <t>おくやま　たかひろ</t>
  </si>
  <si>
    <t>ＮＢＡ００４</t>
  </si>
  <si>
    <t>佐　竹　　　仁</t>
  </si>
  <si>
    <t>さたけ　ひとし</t>
  </si>
  <si>
    <t>荒　谷　穂　高</t>
  </si>
  <si>
    <t>ＮＢＡ０２２</t>
  </si>
  <si>
    <t>田　中　茉　純</t>
    <phoneticPr fontId="21"/>
  </si>
  <si>
    <t>たなか　ますみ</t>
  </si>
  <si>
    <t>ＮＢＡ０２５</t>
  </si>
  <si>
    <t>内　山　美　礼</t>
  </si>
  <si>
    <t>ＮＢＡ０２９</t>
  </si>
  <si>
    <t>辻　村　いちか</t>
  </si>
  <si>
    <t>つじむら　いちか</t>
  </si>
  <si>
    <t>ＮＢＡ０３０</t>
  </si>
  <si>
    <t>辻　村　ろいな</t>
  </si>
  <si>
    <t>つじむら　ろいな</t>
  </si>
  <si>
    <t>ＮＢＡ０３１</t>
  </si>
  <si>
    <t>吉　田　　　葵</t>
  </si>
  <si>
    <t>よしだ　あおい</t>
  </si>
  <si>
    <t>ＮＢＡ０３４</t>
  </si>
  <si>
    <t>辻　村　来　夢</t>
  </si>
  <si>
    <t>つじむら　らいむ</t>
  </si>
  <si>
    <t>ＮＢＡ０３２</t>
  </si>
  <si>
    <t>菅　野　愛　来</t>
  </si>
  <si>
    <t>かんの　あいら</t>
  </si>
  <si>
    <t>小　泉　智　宏</t>
  </si>
  <si>
    <t>こいずみ　ともひろ</t>
  </si>
  <si>
    <t>宮　本　幸　子</t>
  </si>
  <si>
    <t>みやもと　さちこ</t>
  </si>
  <si>
    <t>若　松　直　美</t>
  </si>
  <si>
    <t>わかまつ　なおみ</t>
  </si>
  <si>
    <t>小　林　清　美</t>
  </si>
  <si>
    <t>こばやし　きよみ</t>
  </si>
  <si>
    <t>山　崎　真由美</t>
  </si>
  <si>
    <t>やまざき　まゆみ</t>
  </si>
  <si>
    <t>ＮＦＡ００９</t>
  </si>
  <si>
    <t>山　崎　穂菜美</t>
  </si>
  <si>
    <t>やまざき　ほなみ</t>
  </si>
  <si>
    <t>若　松　侑　治</t>
  </si>
  <si>
    <t>Ｇ</t>
  </si>
  <si>
    <t>菊　地　美　帆</t>
  </si>
  <si>
    <t>きくち　みほ</t>
  </si>
  <si>
    <t>小　泉　恭　幸</t>
  </si>
  <si>
    <t>こいずみ　たかゆき</t>
  </si>
  <si>
    <t>菊　地　健　汰</t>
  </si>
  <si>
    <t>きくち　けんた</t>
  </si>
  <si>
    <t>市　川　貴　仁</t>
  </si>
  <si>
    <t>いちかわ　たかひと</t>
  </si>
  <si>
    <t>吉　岡　賢　一</t>
  </si>
  <si>
    <t>よしおか　けんいち</t>
  </si>
  <si>
    <t>菊　地　弘　美</t>
  </si>
  <si>
    <t>きくち　ひろみ</t>
  </si>
  <si>
    <t>小　泉　久　恵</t>
  </si>
  <si>
    <t>こいずみ　ひさえ</t>
  </si>
  <si>
    <t>大　野　風　花</t>
  </si>
  <si>
    <t>おおの　ふうか</t>
  </si>
  <si>
    <t>小　泉　秀　斗</t>
  </si>
  <si>
    <t>こいずみ　しゅうと</t>
  </si>
  <si>
    <t>ＮＦＡ０４１</t>
  </si>
  <si>
    <t>佐々木　瑠　己</t>
  </si>
  <si>
    <t>ＮＦＡ０４２</t>
  </si>
  <si>
    <t>大　築　花　音</t>
  </si>
  <si>
    <t>ＮＦＡ０４３</t>
  </si>
  <si>
    <t>大　築　賢　慎</t>
  </si>
  <si>
    <t>ＮＦＡ０４４</t>
  </si>
  <si>
    <t>佐々木　李　梨</t>
  </si>
  <si>
    <t>ＮＦＡ０４７</t>
  </si>
  <si>
    <t>佐々木　陽　子</t>
  </si>
  <si>
    <t>ＮＦＡ０４８</t>
  </si>
  <si>
    <t>大　野　友　美</t>
  </si>
  <si>
    <t>ＮＦＡ０４９</t>
  </si>
  <si>
    <t>大　築　英　恵</t>
  </si>
  <si>
    <t>ＮＦＡ０５０</t>
  </si>
  <si>
    <t>杉　野　かおる</t>
  </si>
  <si>
    <t>ＮＦＡ０５１</t>
  </si>
  <si>
    <t>松　永　愛　唯</t>
    <phoneticPr fontId="21"/>
  </si>
  <si>
    <t>まつなが　あい</t>
  </si>
  <si>
    <t>ＮＦＡ０５２</t>
  </si>
  <si>
    <t>佐久間　優　名</t>
  </si>
  <si>
    <t>さくま　ゆうな</t>
  </si>
  <si>
    <t>ＮＦＡ０５３</t>
  </si>
  <si>
    <t>鷲　見　侑太郎</t>
    <phoneticPr fontId="21"/>
  </si>
  <si>
    <t>わしみ　ゆうたろう</t>
  </si>
  <si>
    <t>ＮＦＡ０５４</t>
  </si>
  <si>
    <t>松　永　　　実</t>
    <phoneticPr fontId="21"/>
  </si>
  <si>
    <t>まつなが　みのる</t>
  </si>
  <si>
    <t>池　田　政　幸</t>
  </si>
  <si>
    <t>いけだ　まさゆき</t>
  </si>
  <si>
    <t>士別トランポリン協会</t>
  </si>
  <si>
    <t>池　田　克　己</t>
  </si>
  <si>
    <t>いけだ　かつみ</t>
  </si>
  <si>
    <t>高　橋　恵美子</t>
  </si>
  <si>
    <t>たかはし　えみこ</t>
  </si>
  <si>
    <t>二階堂　啓　一</t>
  </si>
  <si>
    <t>にかいどう　けいいち</t>
  </si>
  <si>
    <t>ＮＳＡ００７</t>
  </si>
  <si>
    <t>尾　形　大　河</t>
  </si>
  <si>
    <t>柏　倉　崇　志</t>
  </si>
  <si>
    <t>柏　倉　早智子</t>
  </si>
  <si>
    <t>高　橋　知　邑</t>
  </si>
  <si>
    <t>金　塚　琢　朗</t>
  </si>
  <si>
    <t>村　椿　朋　弥</t>
  </si>
  <si>
    <t>ＮＳＡ０２８</t>
  </si>
  <si>
    <t>景　井　天　晴</t>
  </si>
  <si>
    <t>ＮＳＡ０２９</t>
  </si>
  <si>
    <t>吉　田　秀　斗</t>
  </si>
  <si>
    <t>ＮＳＡ０３４</t>
  </si>
  <si>
    <t>高　橋　理　子</t>
  </si>
  <si>
    <t>たかはし　りこ</t>
  </si>
  <si>
    <t>ＮＳＡ０３６</t>
  </si>
  <si>
    <t>谷　　　　　崚</t>
    <phoneticPr fontId="21"/>
  </si>
  <si>
    <t>たに　りょう</t>
  </si>
  <si>
    <t>ＮＳＡ０３７</t>
  </si>
  <si>
    <t>新　山　めぐみ</t>
  </si>
  <si>
    <t>にいやま　めぐみ</t>
  </si>
  <si>
    <t>ＮＳＡ０３８</t>
  </si>
  <si>
    <t>古　川　亜　希</t>
  </si>
  <si>
    <t>ふるかわ　あき</t>
  </si>
  <si>
    <t>ＮＳＡ０４０</t>
  </si>
  <si>
    <t>松　田　和　美</t>
  </si>
  <si>
    <t>まつだ　かずみ</t>
  </si>
  <si>
    <t>ＮＳＡ０４１</t>
  </si>
  <si>
    <t>景　井　さくら</t>
  </si>
  <si>
    <t>かげい　さくら</t>
  </si>
  <si>
    <t>ＮＳＡ０４２</t>
  </si>
  <si>
    <t>瀬　川　沙　夜</t>
  </si>
  <si>
    <t>せがわ　さや</t>
  </si>
  <si>
    <t>ＮＳＡ０４３</t>
  </si>
  <si>
    <t>瀬　川　瑠　奈</t>
  </si>
  <si>
    <t>せがわ　るな</t>
  </si>
  <si>
    <t>ＮＳＡ０４４</t>
  </si>
  <si>
    <t>藤　原　冴　彩</t>
  </si>
  <si>
    <t>ふじわら　さや</t>
  </si>
  <si>
    <t>ＮＳＡ０４５</t>
  </si>
  <si>
    <t>松　浦　未　珠</t>
  </si>
  <si>
    <t>まつうら　みみ</t>
  </si>
  <si>
    <t>湊　谷　祐　司</t>
  </si>
  <si>
    <t>秋　山　範　彦</t>
  </si>
  <si>
    <t>滝上町トランポリン協会</t>
  </si>
  <si>
    <t>秋　山　由　香</t>
  </si>
  <si>
    <t>高　村　弘　幸</t>
  </si>
  <si>
    <t>村　田　由　梨</t>
  </si>
  <si>
    <t>むらた　ゆり</t>
  </si>
  <si>
    <t>小　林　礼　奈</t>
  </si>
  <si>
    <t>神　野　理　保</t>
  </si>
  <si>
    <t>ＮＴＡ０４０</t>
  </si>
  <si>
    <t>菅　原　愛　里</t>
  </si>
  <si>
    <t>ＮＴＡ０４１</t>
  </si>
  <si>
    <t>村　上　小　夏</t>
  </si>
  <si>
    <t>ＮＴＡ０４２</t>
  </si>
  <si>
    <t>大　柏　真美子</t>
  </si>
  <si>
    <t>おおかしわ　まみこ</t>
  </si>
  <si>
    <t>ＮＴＡ０４３</t>
  </si>
  <si>
    <t>大　柏　誠　恩</t>
  </si>
  <si>
    <t>おおかしわせいおん</t>
  </si>
  <si>
    <t>ＮＴＡ０４４</t>
  </si>
  <si>
    <t>久　井　鈴　菜</t>
  </si>
  <si>
    <t>ひさい　すずな</t>
  </si>
  <si>
    <t>山　本　悠　貴</t>
  </si>
  <si>
    <t>やまもと　ゆうき</t>
  </si>
  <si>
    <t>合　田　鉄　雄</t>
  </si>
  <si>
    <t>和寒町トランポリンクラブ</t>
  </si>
  <si>
    <t>十　川　　　勉</t>
  </si>
  <si>
    <t>白　土　真太郎</t>
  </si>
  <si>
    <t>井　川　ちはる</t>
  </si>
  <si>
    <t>三　好　敦　子</t>
  </si>
  <si>
    <t>筑　間　久　枝</t>
  </si>
  <si>
    <t>三　好　圭　輔</t>
  </si>
  <si>
    <t>井　川　　　愁</t>
  </si>
  <si>
    <t>ＮＷＣ０３０</t>
  </si>
  <si>
    <t>丹　野　亜　蘭</t>
  </si>
  <si>
    <t>ＮＷＣ０３１</t>
  </si>
  <si>
    <t>安　彦　まさみ</t>
  </si>
  <si>
    <t>ＮＷＣ０３３</t>
  </si>
  <si>
    <t>丹　野　由紀子</t>
  </si>
  <si>
    <t>たんの　ゆきこ</t>
  </si>
  <si>
    <t>ＮＷＣ０３４</t>
  </si>
  <si>
    <t>谷　川　真　愛</t>
  </si>
  <si>
    <t>たにかわ　まお</t>
  </si>
  <si>
    <t>ＮＷＣ０３５</t>
  </si>
  <si>
    <t>前　鼻　杏　実</t>
  </si>
  <si>
    <t>まえはな　あみ</t>
  </si>
  <si>
    <t>波多野　　　守</t>
  </si>
  <si>
    <t>当麻トランポリンスポーツＳ少年団</t>
  </si>
  <si>
    <t>山　下　里　紗</t>
  </si>
  <si>
    <t>ＮＴＣ０１３</t>
  </si>
  <si>
    <t>山　下　風　香</t>
  </si>
  <si>
    <t>山　下　留　奈</t>
  </si>
  <si>
    <t>ＮＴＣ０２５</t>
  </si>
  <si>
    <t>山　下　　　亘</t>
  </si>
  <si>
    <t>やました　わたる</t>
  </si>
  <si>
    <t>ＮＴＣ０２６</t>
  </si>
  <si>
    <t>山　下　恵美子</t>
  </si>
  <si>
    <t>やました　えみこ</t>
  </si>
  <si>
    <t>ＮＴＣ０２７</t>
  </si>
  <si>
    <t>大　見　美　帆</t>
  </si>
  <si>
    <t>おおみ　みほ</t>
  </si>
  <si>
    <t>ＮＴＣ０２８</t>
  </si>
  <si>
    <t>西　島　和佳子</t>
  </si>
  <si>
    <t>にしじま　わかこ</t>
  </si>
  <si>
    <t>ＮＮＡ００1</t>
  </si>
  <si>
    <t>松　田　守　正</t>
  </si>
  <si>
    <t>道北トランポリン協会</t>
  </si>
  <si>
    <t>ＮＮＳ００１</t>
  </si>
  <si>
    <t>国　府　　　壮</t>
    <phoneticPr fontId="21"/>
  </si>
  <si>
    <t>羽根川　瑞　江</t>
  </si>
  <si>
    <t>はねかわ　みずえ</t>
  </si>
  <si>
    <t>奥　村　敏　宏</t>
  </si>
  <si>
    <t>ＮＮＳ００９</t>
  </si>
  <si>
    <t>石　原　祥　子</t>
  </si>
  <si>
    <t>小　林　千恵子</t>
  </si>
  <si>
    <t>美幌トランポリン協会</t>
  </si>
  <si>
    <t>佐　藤　庄　一</t>
  </si>
  <si>
    <t>佐　藤　伸　一</t>
  </si>
  <si>
    <t>中　條　朋　美</t>
  </si>
  <si>
    <t>ちゅうじょう　ともみ</t>
  </si>
  <si>
    <t>赤　塚　洋　人</t>
  </si>
  <si>
    <t>あかつかひろと</t>
  </si>
  <si>
    <t>トランポリンクラブKITAMI</t>
  </si>
  <si>
    <t>大　戸　基　史</t>
  </si>
  <si>
    <t>おおとのりふみ</t>
  </si>
  <si>
    <t>菅　原　　　恵</t>
  </si>
  <si>
    <t>すがわらめぐみ</t>
  </si>
  <si>
    <t>新井山     大</t>
  </si>
  <si>
    <t>松　浦　日夏乃</t>
  </si>
  <si>
    <t>まつうらひなの</t>
  </si>
  <si>
    <t>今　井　佳津美</t>
    <phoneticPr fontId="21"/>
  </si>
  <si>
    <t>いまいかつみ</t>
  </si>
  <si>
    <t>赤　塚　　　颯</t>
  </si>
  <si>
    <t>あかつかはやて</t>
  </si>
  <si>
    <t>ＫＴＣ０２４</t>
  </si>
  <si>
    <t>赤  塚　　　光</t>
  </si>
  <si>
    <t>風呂谷  幸  汰</t>
  </si>
  <si>
    <t>ＫＴＣ０２９</t>
  </si>
  <si>
    <t>岩  浪　　　理</t>
  </si>
  <si>
    <t>ＫＴＣ０３０</t>
  </si>
  <si>
    <t>浅  野      心</t>
  </si>
  <si>
    <t>ＫＴＣ０３１</t>
  </si>
  <si>
    <t>千  葉  樹里亜</t>
  </si>
  <si>
    <t>ＫＴＣ０３４</t>
  </si>
  <si>
    <t>鈴  木　　　駿</t>
  </si>
  <si>
    <t>ＫＴＣ０３７</t>
  </si>
  <si>
    <t>加  藤  優  依</t>
  </si>
  <si>
    <t>ＫＴＣ０３８</t>
  </si>
  <si>
    <t>岩  倉  冬  真</t>
  </si>
  <si>
    <t>ＫＴＣ０４０</t>
  </si>
  <si>
    <t>岩　倉　誠　悟</t>
  </si>
  <si>
    <t>いわくらせいご</t>
  </si>
  <si>
    <t>ＫＴＣ０４１</t>
  </si>
  <si>
    <t>尾　崎　　　綾</t>
  </si>
  <si>
    <t>おざきあや</t>
  </si>
  <si>
    <t>ＫＴＣ０４２</t>
  </si>
  <si>
    <t>奥　谷　美　月</t>
  </si>
  <si>
    <t>おくたにみずき</t>
  </si>
  <si>
    <t>ＫＴＣ０４３</t>
  </si>
  <si>
    <t>大　道　萌　衣</t>
  </si>
  <si>
    <t>おおみちもえ</t>
  </si>
  <si>
    <t>ＫＴＣ０４４</t>
  </si>
  <si>
    <t>岩　倉　魁　斗</t>
  </si>
  <si>
    <t>いわくらかいと</t>
  </si>
  <si>
    <t>ＫＴＣ０４５</t>
  </si>
  <si>
    <t>菅　原　千　宙</t>
  </si>
  <si>
    <t>すがわらちひろ</t>
  </si>
  <si>
    <t>ＫＴＣ０４６</t>
  </si>
  <si>
    <t>菅　野　明　花</t>
  </si>
  <si>
    <t>かんのめいか</t>
  </si>
  <si>
    <t>ＫＫＳ０１８</t>
  </si>
  <si>
    <t>鷲　見　早　悠</t>
  </si>
  <si>
    <t>わしみさちか</t>
  </si>
  <si>
    <t>鷲　見　　　香</t>
  </si>
  <si>
    <t>わしみかおり</t>
  </si>
  <si>
    <t>ＫＫＵ０１７</t>
  </si>
  <si>
    <t>高  村  真　悟</t>
  </si>
  <si>
    <t>ＮＢＡ０２４</t>
  </si>
  <si>
    <t>高　橋　愛　美</t>
  </si>
  <si>
    <t>たかはしめぐみ</t>
  </si>
  <si>
    <t>ＫＫＳ００５</t>
  </si>
  <si>
    <t>木川田　しおり</t>
  </si>
  <si>
    <t>きかわだ　しおり</t>
  </si>
  <si>
    <t>柳　本　勇　二</t>
  </si>
  <si>
    <t>ＫＫＳ０３１</t>
  </si>
  <si>
    <t>鳥　越　良　孝</t>
  </si>
  <si>
    <t>ＫＫＳ０３２</t>
  </si>
  <si>
    <t>野　尻　桃　叶</t>
  </si>
  <si>
    <t>のじり　ももか</t>
  </si>
  <si>
    <t>ＫＫＳ０３３</t>
  </si>
  <si>
    <t>澤　田　　　葵</t>
    <phoneticPr fontId="21"/>
  </si>
  <si>
    <t>さわだ　あおい</t>
  </si>
  <si>
    <t>峰　岸　雄　三</t>
    <phoneticPr fontId="21"/>
  </si>
  <si>
    <t>みねぎし　ゆうぞう</t>
  </si>
  <si>
    <t>長谷川 　誠　和</t>
  </si>
  <si>
    <t>晴　山　貴　人</t>
  </si>
  <si>
    <t>ＫＫＵ０４３</t>
  </si>
  <si>
    <t>猪　股　　　希</t>
  </si>
  <si>
    <t>ＫＫＵ０４７</t>
  </si>
  <si>
    <t>山　田　結　香</t>
  </si>
  <si>
    <t>ＫＫＵ０４８</t>
  </si>
  <si>
    <t>石　橋　直　也</t>
  </si>
  <si>
    <t>ＫＫＵ０５３</t>
  </si>
  <si>
    <t>田　原　秀　哉</t>
  </si>
  <si>
    <t>鳥　潟　美　生</t>
  </si>
  <si>
    <t>ＫＫＵ０５６</t>
  </si>
  <si>
    <t>鈴　木　智　貴</t>
  </si>
  <si>
    <t>すずき　ともたか</t>
  </si>
  <si>
    <t>ＫＫＵ０５７</t>
  </si>
  <si>
    <t>櫻　　田　　　隆</t>
  </si>
  <si>
    <t>さくらだ　たかし</t>
  </si>
  <si>
    <t>ＫＫＵ０５８</t>
  </si>
  <si>
    <t>佐々木　満　弘</t>
  </si>
  <si>
    <t>ささき　みつひろ</t>
  </si>
  <si>
    <t>ＫＫＵ０６３</t>
  </si>
  <si>
    <t>松　田　駿　樹</t>
  </si>
  <si>
    <t>まつだ　はやき</t>
  </si>
  <si>
    <t>ＫＫＵ０６４</t>
  </si>
  <si>
    <t>山　田　賢　矢</t>
  </si>
  <si>
    <t>やまだ　けんや</t>
  </si>
  <si>
    <t>ＫＫＵ０６７</t>
  </si>
  <si>
    <t>小　原　　　　涼</t>
  </si>
  <si>
    <t>おばら　りょう</t>
  </si>
  <si>
    <t>植　村　之　彦</t>
  </si>
  <si>
    <t>サンスピリッツ端野</t>
  </si>
  <si>
    <t>村　本　和　久</t>
  </si>
  <si>
    <t>大　高　奈津子</t>
  </si>
  <si>
    <t>山　内　千　秋</t>
  </si>
  <si>
    <t>前　田　良　子</t>
  </si>
  <si>
    <t>神　山　尚　子</t>
  </si>
  <si>
    <t>神　山　和　仁</t>
  </si>
  <si>
    <t>ＫＳＵ０１６</t>
  </si>
  <si>
    <t>井　上　貴　博</t>
  </si>
  <si>
    <t>いのうえ　たかひろ</t>
  </si>
  <si>
    <t>ＫＳＵ０１８</t>
  </si>
  <si>
    <t>藤　池　美　友</t>
  </si>
  <si>
    <t>ＫＳＵ０５２</t>
  </si>
  <si>
    <t>山　内　　　舞</t>
  </si>
  <si>
    <t>ＫＳＵ０６０</t>
  </si>
  <si>
    <t>佐　藤　海　聖</t>
  </si>
  <si>
    <t>ＫＳＵ０６１</t>
  </si>
  <si>
    <t>吉　本　そ　ら</t>
  </si>
  <si>
    <t>ＫＳＵ０６２</t>
  </si>
  <si>
    <t>尾　谷　優　斗</t>
  </si>
  <si>
    <t>ＫＳＵ０６３</t>
  </si>
  <si>
    <t>末　富　穂　香</t>
  </si>
  <si>
    <t>ＫＳＵ０６５</t>
  </si>
  <si>
    <t>末　富　佑　弥</t>
  </si>
  <si>
    <t>すえとみ　ゆうや</t>
  </si>
  <si>
    <t>ＫＳＵ０６６</t>
  </si>
  <si>
    <t>山　本　壮　真</t>
  </si>
  <si>
    <t>やまもと　そうま</t>
  </si>
  <si>
    <t>ＫＳＵ０６７</t>
  </si>
  <si>
    <t>高　橋　功　汰</t>
  </si>
  <si>
    <t>たかはし　こうた</t>
  </si>
  <si>
    <t>Ｓ</t>
  </si>
  <si>
    <t>ＫＳＵ０６８</t>
  </si>
  <si>
    <t>菅　原　大　和</t>
  </si>
  <si>
    <t>すがわら　やまと</t>
  </si>
  <si>
    <t>ＫＳＵ０６９</t>
  </si>
  <si>
    <t>佐　藤　陽　葵</t>
  </si>
  <si>
    <t>さとう　はるき</t>
  </si>
  <si>
    <t>ＫＳＵ０７０</t>
  </si>
  <si>
    <t>舛　岡　ゆらら</t>
  </si>
  <si>
    <t>ますおか　ゆらら</t>
  </si>
  <si>
    <t>ＫＳＵ０７１</t>
  </si>
  <si>
    <t>舛　岡　孝太郎</t>
  </si>
  <si>
    <t>ますおか　こうたろう</t>
  </si>
  <si>
    <t>ＫＳＵ０７２</t>
  </si>
  <si>
    <t>蝦　名　　　築</t>
  </si>
  <si>
    <t>えびな　きずく</t>
  </si>
  <si>
    <t>ＫＳＵ０７３</t>
  </si>
  <si>
    <t>樅　山　　　遥</t>
  </si>
  <si>
    <t>もみやま　はるか</t>
  </si>
  <si>
    <t>ＫＳＵ０７４</t>
  </si>
  <si>
    <t>廣　川　風　野</t>
  </si>
  <si>
    <t>ひろかわ　ふうや</t>
  </si>
  <si>
    <t>ＫＳＵ０７５</t>
  </si>
  <si>
    <t>蝦　名　真　花</t>
  </si>
  <si>
    <t>えびな　まなか</t>
  </si>
  <si>
    <t>ＫＳＵ０７６</t>
  </si>
  <si>
    <t>黒　瀬　美　麗</t>
  </si>
  <si>
    <t>くろせ　みれい</t>
  </si>
  <si>
    <t>ＫＳＵ０７７</t>
  </si>
  <si>
    <t>樅　山　瑛　大</t>
  </si>
  <si>
    <t>もみやま　えいだい</t>
  </si>
  <si>
    <t>ＫＳＵ０７８</t>
  </si>
  <si>
    <t>廣　川　陽　土</t>
  </si>
  <si>
    <t>ひろかわ　はると</t>
  </si>
  <si>
    <t>黒　田　　　渉</t>
  </si>
  <si>
    <t>津別トランポリンクラブ</t>
  </si>
  <si>
    <t>山　本　敏　昌</t>
  </si>
  <si>
    <t>やまもととしまさ</t>
  </si>
  <si>
    <t>１級</t>
  </si>
  <si>
    <t>笹　本　　　淳</t>
  </si>
  <si>
    <t>泉　　　陽　介</t>
  </si>
  <si>
    <t>石　井　　　柊</t>
  </si>
  <si>
    <t>ゴールド</t>
  </si>
  <si>
    <t>笹　本　梨　真</t>
  </si>
  <si>
    <t>ＫＴＳ０２０</t>
  </si>
  <si>
    <t>石　井　葵　良</t>
  </si>
  <si>
    <t>ＫＴＳ０２１</t>
  </si>
  <si>
    <t>乃　村　茉耶花</t>
  </si>
  <si>
    <t>のむら　まやか</t>
  </si>
  <si>
    <t>ＫＴＳ０２２</t>
  </si>
  <si>
    <t>山　本　明　輝</t>
  </si>
  <si>
    <t>やまもと　あきら</t>
  </si>
  <si>
    <t>ＫＴＳ０２３</t>
  </si>
  <si>
    <t>乃　村　朋紀花</t>
  </si>
  <si>
    <t>のむら　ほのか</t>
  </si>
  <si>
    <t>ＫＴＳ０２５</t>
  </si>
  <si>
    <t>兼　平　航　志</t>
  </si>
  <si>
    <t>かねひら　こうし</t>
  </si>
  <si>
    <t>ＫＴＳ０２６</t>
  </si>
  <si>
    <t>加　藤　瑠　菜</t>
  </si>
  <si>
    <t>かとう　るな</t>
  </si>
  <si>
    <t>シルバー</t>
  </si>
  <si>
    <t>ＫＴＳ０２７</t>
  </si>
  <si>
    <t>藤　井　典　子</t>
  </si>
  <si>
    <t>ふじい　のりこ</t>
  </si>
  <si>
    <t>ＫＴＳ０２９</t>
  </si>
  <si>
    <t>山　本　瑠　菜</t>
  </si>
  <si>
    <t>やまもと　るな</t>
  </si>
  <si>
    <t>ＫＴＳ０３０</t>
  </si>
  <si>
    <t>石　井　柚　良</t>
  </si>
  <si>
    <t>いしい　ゆら</t>
  </si>
  <si>
    <t>ＫＨＨ０２１</t>
  </si>
  <si>
    <t>柳　館　拓　也</t>
  </si>
  <si>
    <t>やなぎだて　たくや</t>
  </si>
  <si>
    <t>北見柏陽高等学校</t>
  </si>
  <si>
    <t>ＫＨＨ０２２</t>
  </si>
  <si>
    <t>山　田　大　智</t>
  </si>
  <si>
    <t>やまだ　たいち</t>
  </si>
  <si>
    <t>ＫＨＨ０２３</t>
  </si>
  <si>
    <t>田　中　千　晴</t>
  </si>
  <si>
    <t>たなか　ちはる</t>
  </si>
  <si>
    <t>ＫＨＨ０２４</t>
  </si>
  <si>
    <t>荒　井　佑　太</t>
  </si>
  <si>
    <t>あらい　ゆうた</t>
  </si>
  <si>
    <t>ＫＳＵ０２７</t>
  </si>
  <si>
    <t>神　山　匠　巧</t>
  </si>
  <si>
    <t>ＫＳＵ０３８</t>
  </si>
  <si>
    <t>前　田　音　々</t>
  </si>
  <si>
    <t>ＫＳＵ０３９</t>
  </si>
  <si>
    <t>谷　　　貴　文</t>
  </si>
  <si>
    <t>ＫＳＵ０４２</t>
  </si>
  <si>
    <t>神　山　千　廣</t>
  </si>
  <si>
    <t>沼　田　柾　人</t>
  </si>
  <si>
    <t>笹　本　　　陸</t>
  </si>
  <si>
    <t>ＥＡＫ０３２</t>
  </si>
  <si>
    <t>田　村　　　閑</t>
  </si>
  <si>
    <t>たむら　しずか</t>
  </si>
  <si>
    <t>佐　藤　憲　敏</t>
  </si>
  <si>
    <t>さとう　　のりとし</t>
  </si>
  <si>
    <t>釧路トランポリンキッズスポーツ少年団</t>
  </si>
  <si>
    <t>熊　山　幸　子</t>
  </si>
  <si>
    <t>くまやま　　さちこ</t>
  </si>
  <si>
    <t>熊　山　彩　子</t>
  </si>
  <si>
    <t>くまやま　　あやこ</t>
  </si>
  <si>
    <t>小　野　なつみ</t>
  </si>
  <si>
    <t>おの　　なつみ</t>
  </si>
  <si>
    <t>髙　橋　瑠　菜</t>
  </si>
  <si>
    <t>たかはし　　るな</t>
  </si>
  <si>
    <t>菅　原　颯　太</t>
  </si>
  <si>
    <t>すがわら　　そうた</t>
  </si>
  <si>
    <t>ＥＫＳ０３１</t>
  </si>
  <si>
    <t>清　水　柊　花</t>
  </si>
  <si>
    <t>ＥＫＳ０３２</t>
  </si>
  <si>
    <t>佐々木 　悠　人</t>
  </si>
  <si>
    <t>ＥＫＳ０３３</t>
  </si>
  <si>
    <t>菅　原　詩　乃</t>
  </si>
  <si>
    <t>ＥＫＳ０３５</t>
  </si>
  <si>
    <t>宮　崎　華　純</t>
  </si>
  <si>
    <t>みやざき　かすみ</t>
  </si>
  <si>
    <t>ＥＫＳ０３８</t>
  </si>
  <si>
    <t>清　水　琉　希</t>
  </si>
  <si>
    <t>ＥＫＳ０３９</t>
  </si>
  <si>
    <t>小山石　　　隼</t>
  </si>
  <si>
    <t>こやまいし　はやと</t>
  </si>
  <si>
    <t>ＥＫＳ０４０</t>
  </si>
  <si>
    <t>佐々木　咲　乃</t>
  </si>
  <si>
    <t>ＥＫＳ０４１</t>
  </si>
  <si>
    <t>稲　澤　花　凜</t>
  </si>
  <si>
    <t>いなざわ　かりん</t>
  </si>
  <si>
    <t>ＥＫＳ０４２</t>
  </si>
  <si>
    <t>平　井　美　優</t>
  </si>
  <si>
    <t>ＥＫＳ０４５</t>
  </si>
  <si>
    <t>稲　澤　友　凜</t>
  </si>
  <si>
    <t>いなざわ　ゆりん</t>
  </si>
  <si>
    <t>ＥＫＳ０４６</t>
  </si>
  <si>
    <t>高　森　恵　衣</t>
  </si>
  <si>
    <t>たかもり　めい</t>
  </si>
  <si>
    <t>ＥＫＳ０４７</t>
  </si>
  <si>
    <t>松　澤　清里奈</t>
  </si>
  <si>
    <t>まつざわ　せりな</t>
  </si>
  <si>
    <t>ＥＫＳ０４８</t>
  </si>
  <si>
    <t>髙　橋　希　星</t>
  </si>
  <si>
    <t>たかはし　きらり</t>
  </si>
  <si>
    <t>山　根　里　奈</t>
  </si>
  <si>
    <t>釧路ТC　アクティヴ</t>
  </si>
  <si>
    <t>ＥＡＫＯ１２</t>
  </si>
  <si>
    <t>海　藤　恵里子</t>
    <phoneticPr fontId="21"/>
  </si>
  <si>
    <t>ＥＡＫ０１３</t>
  </si>
  <si>
    <t>小　部　あゆみ</t>
  </si>
  <si>
    <t>こべ　あゆみ</t>
  </si>
  <si>
    <t>ＥＡＫＯ１４</t>
  </si>
  <si>
    <t>久保田　有枝曳</t>
  </si>
  <si>
    <t>幸　坂　諭　諮</t>
    <phoneticPr fontId="21"/>
  </si>
  <si>
    <t>小　林　　　　葵</t>
  </si>
  <si>
    <t>ＥＡＫ０２６</t>
  </si>
  <si>
    <t>小　林　胡　桃</t>
    <phoneticPr fontId="21"/>
  </si>
  <si>
    <t>鵜　野　未　結</t>
    <phoneticPr fontId="21"/>
  </si>
  <si>
    <t>岩　田　彩　花</t>
    <phoneticPr fontId="21"/>
  </si>
  <si>
    <t>ＥＡＫ０３６</t>
  </si>
  <si>
    <t>山　崎　凌　空</t>
    <phoneticPr fontId="21"/>
  </si>
  <si>
    <t>ＥＡＫ０３９</t>
  </si>
  <si>
    <t>佐　籐　　　　伶</t>
  </si>
  <si>
    <t>ＥＡＫ０４１</t>
  </si>
  <si>
    <t>竹　川　陽　貴</t>
    <phoneticPr fontId="21"/>
  </si>
  <si>
    <t>ＥＡＫ０４２</t>
  </si>
  <si>
    <t>石　上　伊　織</t>
    <phoneticPr fontId="21"/>
  </si>
  <si>
    <t>ＥＡＫ０４３</t>
  </si>
  <si>
    <t>竹　川　絢　葉</t>
    <phoneticPr fontId="21"/>
  </si>
  <si>
    <t>ＥＡＫ０４４</t>
  </si>
  <si>
    <t>新　田　伊沙也</t>
  </si>
  <si>
    <t>ＥＡＫ０４６</t>
  </si>
  <si>
    <t>山　岡　咲　良</t>
    <phoneticPr fontId="21"/>
  </si>
  <si>
    <t>ややまおか　さくら</t>
  </si>
  <si>
    <t>ＥＡＫ０４７</t>
  </si>
  <si>
    <t>中　川　織　雅</t>
    <phoneticPr fontId="21"/>
  </si>
  <si>
    <t>武　田　倫　弥</t>
  </si>
  <si>
    <t>ＥＡＫ０５３</t>
  </si>
  <si>
    <t>武　藤　裕　也</t>
  </si>
  <si>
    <t>むとう　ゆうや</t>
  </si>
  <si>
    <t>ＥＡＫ０５５</t>
  </si>
  <si>
    <t>野　呂　里　桜</t>
  </si>
  <si>
    <t>のろ　りお</t>
  </si>
  <si>
    <t>ＥＡＫ０５６</t>
  </si>
  <si>
    <t>野　呂　莉　里</t>
  </si>
  <si>
    <t>のろ　りり</t>
  </si>
  <si>
    <t>ＥＡＫ０５７</t>
  </si>
  <si>
    <t>木　田　明日香</t>
  </si>
  <si>
    <t>きだ　あすか</t>
  </si>
  <si>
    <t>戸　田　　　悟　</t>
  </si>
  <si>
    <t>釧路トランポリン協会</t>
  </si>
  <si>
    <t>二　見　一　美</t>
  </si>
  <si>
    <t>山　口　國　春</t>
  </si>
  <si>
    <t>甲　斐　　　幸</t>
  </si>
  <si>
    <t>小　林　葉　月</t>
  </si>
  <si>
    <t>山　崎　純　子</t>
  </si>
  <si>
    <t>山　下　牧　子</t>
  </si>
  <si>
    <t>ＥＫＡ０１５</t>
  </si>
  <si>
    <t>盛　岡　孝　道</t>
  </si>
  <si>
    <t>もりおか　　たかみち</t>
  </si>
  <si>
    <t>ＥＫＡ０１６</t>
  </si>
  <si>
    <t>東　　　陽　一</t>
  </si>
  <si>
    <t>あずま　　よぅいち</t>
  </si>
  <si>
    <t>ＥＫＡ０１７</t>
  </si>
  <si>
    <t>竹　川　恭　子</t>
  </si>
  <si>
    <t>たけかわ　きょうこ</t>
  </si>
  <si>
    <t>ＥＫＡ０１８</t>
  </si>
  <si>
    <t>中　川　すみれ</t>
  </si>
  <si>
    <t>なかがわ　すみれ</t>
  </si>
  <si>
    <t>ＥＫＡ０１９</t>
  </si>
  <si>
    <t>佐々木　大　剛</t>
  </si>
  <si>
    <t>ささき　ともよし</t>
  </si>
  <si>
    <t>池　田　奈緒美</t>
  </si>
  <si>
    <t>ＥＡＫ０１７</t>
  </si>
  <si>
    <t>佐　藤　健　二</t>
  </si>
  <si>
    <t>小　林　行　幸</t>
  </si>
  <si>
    <t>平　木　孝　直</t>
  </si>
  <si>
    <t>平　木　智　代</t>
  </si>
  <si>
    <t>川　村　茂　美</t>
  </si>
  <si>
    <t>川　村　恵　子</t>
  </si>
  <si>
    <t>阿　部　紹　子</t>
  </si>
  <si>
    <t>中　野　義　弘</t>
  </si>
  <si>
    <t>なかの体操クラブ</t>
  </si>
  <si>
    <t>ＥＮＫ００１</t>
  </si>
  <si>
    <t>泊ヶ山　凜　咲</t>
  </si>
  <si>
    <t>ＥＮＫ００２</t>
  </si>
  <si>
    <t>大　西　由　華</t>
  </si>
  <si>
    <t>ＥＮＫ００３</t>
  </si>
  <si>
    <t>佐々木　　　彩</t>
  </si>
  <si>
    <t>ＥＮＫ００５</t>
  </si>
  <si>
    <t>豊　田　樹　菜</t>
  </si>
  <si>
    <t>とよだ　じゅな</t>
  </si>
  <si>
    <t>ＥＮＫ００６</t>
  </si>
  <si>
    <t>佐々木　　　悠</t>
    <phoneticPr fontId="21"/>
  </si>
  <si>
    <t>ささき　はるか</t>
  </si>
  <si>
    <t>ＥＮＫ００７</t>
  </si>
  <si>
    <t>中　本　結　月</t>
    <phoneticPr fontId="21"/>
  </si>
  <si>
    <t>なかもと　ゆづき</t>
  </si>
  <si>
    <t>清　野　真　知</t>
  </si>
  <si>
    <t>せいのまち</t>
  </si>
  <si>
    <t>十勝ジュニア体操クラブ</t>
  </si>
  <si>
    <t>岡　田　楓　佳</t>
  </si>
  <si>
    <t>おかだふうか</t>
  </si>
  <si>
    <t>佐　藤　華　弥</t>
  </si>
  <si>
    <t>さとうかや</t>
  </si>
  <si>
    <t>ＥＴＣ０１３</t>
  </si>
  <si>
    <t>一　家　彩　乃</t>
  </si>
  <si>
    <t>いっかあやの</t>
  </si>
  <si>
    <t>ＥＴＣ０１４</t>
  </si>
  <si>
    <t>一　家　早　希</t>
  </si>
  <si>
    <t>いっかさき</t>
  </si>
  <si>
    <t>ＥＯＣ００４</t>
  </si>
  <si>
    <t>大　宮　彩　乃</t>
  </si>
  <si>
    <t>中　川　泰　一</t>
  </si>
  <si>
    <t>ＥＯＣ００２</t>
  </si>
  <si>
    <t>中　川　湧　太</t>
  </si>
  <si>
    <t>ＥＯＣ００５</t>
  </si>
  <si>
    <t>河　江　蒼　生</t>
  </si>
  <si>
    <t>S</t>
  </si>
  <si>
    <t>ＥＯＣ００６</t>
  </si>
  <si>
    <t>松　村　悠　花</t>
  </si>
  <si>
    <t>ＥＯＣ００７</t>
  </si>
  <si>
    <t>大　畑　奏　翔</t>
  </si>
  <si>
    <t>おおはたかなと</t>
  </si>
  <si>
    <t>ＥＯＣ００８</t>
  </si>
  <si>
    <t>河　江　公　庸</t>
  </si>
  <si>
    <t>かわえこうよう</t>
  </si>
  <si>
    <t>ＥＯＣ００９</t>
  </si>
  <si>
    <t>吉　田　健　二</t>
  </si>
  <si>
    <t>よしだけんじ</t>
  </si>
  <si>
    <t>ＥＯＣ０１０</t>
  </si>
  <si>
    <t>大　畑　陽　翔</t>
  </si>
  <si>
    <t>おおはたはると</t>
  </si>
  <si>
    <t>ＥＯＣ０１１</t>
  </si>
  <si>
    <t>岩　野　颯　太</t>
  </si>
  <si>
    <t>いわのそうた</t>
  </si>
  <si>
    <t>ＥＯＣ０１２</t>
  </si>
  <si>
    <t>中　島　彩　友</t>
  </si>
  <si>
    <t>なかじまさゆ</t>
  </si>
  <si>
    <t>若　原　　　楽</t>
  </si>
  <si>
    <t>わかはらこの</t>
  </si>
  <si>
    <t>稗　田　道　也</t>
  </si>
  <si>
    <t>ひえだみちなり</t>
  </si>
  <si>
    <t>ＥＳＣ００１</t>
  </si>
  <si>
    <t>鵜　澤　和　郎</t>
  </si>
  <si>
    <t>うざわ　かずろう</t>
  </si>
  <si>
    <t>鵜　澤　友　香</t>
  </si>
  <si>
    <t>ＥＳＣ００６</t>
  </si>
  <si>
    <t>鵜　澤　理　江</t>
  </si>
  <si>
    <t>ＥＳＣ００８</t>
  </si>
  <si>
    <t>小野寺　日　菜</t>
  </si>
  <si>
    <t>おのでらひな</t>
  </si>
  <si>
    <t>ＥＳＣ００９</t>
  </si>
  <si>
    <t>竹　内　愛　詩</t>
  </si>
  <si>
    <t>たけうちまこと</t>
  </si>
  <si>
    <t>ＥＳＣ０１０</t>
  </si>
  <si>
    <t>竹　内　祐　子</t>
  </si>
  <si>
    <t>たけうちゆうこ</t>
  </si>
  <si>
    <t>ＥＳＣ０１１</t>
  </si>
  <si>
    <t>竹　内　孝　行</t>
  </si>
  <si>
    <t>たけうちたかゆき</t>
  </si>
  <si>
    <t>ＣＯＵＯ５４</t>
  </si>
  <si>
    <t>小　倉　僚　介</t>
  </si>
  <si>
    <t>小樽商科大学トランポリン競技部</t>
  </si>
  <si>
    <t>ＣＯＵＯ７３</t>
  </si>
  <si>
    <t>大　平　亜　実</t>
  </si>
  <si>
    <t>ＣＯＵＯ７４</t>
  </si>
  <si>
    <t>大　森　美　華</t>
  </si>
  <si>
    <t>ＣＯＵＯ７５</t>
  </si>
  <si>
    <t>國　司　えり子</t>
  </si>
  <si>
    <t>ＣＯＵＯ７６</t>
  </si>
  <si>
    <t>小　林　絵　梨</t>
  </si>
  <si>
    <t>ＣＯＵＯ７７</t>
  </si>
  <si>
    <t>小　林　祐　美</t>
  </si>
  <si>
    <t>ＣＯＵＯ７８</t>
  </si>
  <si>
    <t>榊　　　裕　太</t>
  </si>
  <si>
    <t>ＣＯＵＯ７９</t>
  </si>
  <si>
    <t>笹　尾　歩　未</t>
  </si>
  <si>
    <t>ＣＯＵＯ８１</t>
  </si>
  <si>
    <t>向　舘　千　晶</t>
  </si>
  <si>
    <t>ＣＯＵＯ８２</t>
  </si>
  <si>
    <t>山　中　玲　奈</t>
  </si>
  <si>
    <t>ＣＯＵＯ８３</t>
  </si>
  <si>
    <t>和　田　大　介</t>
  </si>
  <si>
    <t>ＣＯＵＯ８４</t>
  </si>
  <si>
    <t>難　波　　　岳</t>
  </si>
  <si>
    <t>ＣＯＵＯ８５</t>
  </si>
  <si>
    <t>川　中　　　力</t>
  </si>
  <si>
    <t>ＣＯＵＯ８８</t>
  </si>
  <si>
    <t>宮　田　直　人</t>
  </si>
  <si>
    <t>ＣＯＵＯ８９</t>
  </si>
  <si>
    <t>畑　瀬　　　果</t>
  </si>
  <si>
    <t>はたせ　このみ</t>
  </si>
  <si>
    <t>ＣＳＣ００９</t>
  </si>
  <si>
    <t>寺　村　怜　菜</t>
  </si>
  <si>
    <t>小　玉　裕　司</t>
  </si>
  <si>
    <t>サクセススポーツクラブ</t>
    <phoneticPr fontId="21"/>
  </si>
  <si>
    <t>小　玉　信　子</t>
  </si>
  <si>
    <t>小　玉　尚　貴</t>
  </si>
  <si>
    <t>佐　藤　恒　平</t>
  </si>
  <si>
    <t>天　野　友　喜</t>
  </si>
  <si>
    <t>ＣＳＣ０３０</t>
  </si>
  <si>
    <t>田　口　祥　暉</t>
  </si>
  <si>
    <t>ＣＳＣ０３１</t>
  </si>
  <si>
    <t>三　浦　徳　太</t>
  </si>
  <si>
    <t>渋　谷　祐　真</t>
  </si>
  <si>
    <t>しぶや　ゆうま</t>
  </si>
  <si>
    <t>ＣＳＣ０３３</t>
  </si>
  <si>
    <t>中　原　菜々心</t>
  </si>
  <si>
    <t>なかはら　ななみ</t>
  </si>
  <si>
    <t>ＣＳＣ０３４</t>
  </si>
  <si>
    <t>阿　部　千　晶</t>
  </si>
  <si>
    <t>あべ　ちあき</t>
  </si>
  <si>
    <t>ＮＦＡ０１３</t>
  </si>
  <si>
    <t>吉　岡　　　翼</t>
  </si>
  <si>
    <t>よしおかつばさ</t>
  </si>
  <si>
    <t>北翔大学</t>
  </si>
  <si>
    <t>渋　谷　和　弘</t>
  </si>
  <si>
    <t>しぶやかずひろ</t>
  </si>
  <si>
    <t>柳 本 絵 莉 香</t>
  </si>
  <si>
    <t>ＣＳＣ０１６</t>
  </si>
  <si>
    <t>田　島　萌　音</t>
  </si>
  <si>
    <t>たじま　もね</t>
  </si>
  <si>
    <t>ＣＥＣ００１</t>
  </si>
  <si>
    <t>秋　葉　英　幸</t>
  </si>
  <si>
    <t>秋　葉　なほみ</t>
  </si>
  <si>
    <t xml:space="preserve">長　嶋　　　舞 </t>
  </si>
  <si>
    <t>秋　葉　琴　音</t>
  </si>
  <si>
    <t>中　山　勇　誠</t>
  </si>
  <si>
    <t>加　藤　夕　明</t>
  </si>
  <si>
    <t>加　藤　才　知</t>
  </si>
  <si>
    <t>ＣＥＣ０１９</t>
  </si>
  <si>
    <t>正　岡　　　華</t>
  </si>
  <si>
    <t>ＣＥＣ０２７</t>
  </si>
  <si>
    <t>石　田　珠　実</t>
  </si>
  <si>
    <t>いしだ　たまみ</t>
  </si>
  <si>
    <t>ＣＤＡ００４</t>
  </si>
  <si>
    <t>上　村　清　信</t>
  </si>
  <si>
    <t>道央トランポリン協会</t>
  </si>
  <si>
    <t>越　前　元　博</t>
  </si>
  <si>
    <t>えちぜん　もとひろ</t>
  </si>
  <si>
    <t>佐　藤　完　二</t>
  </si>
  <si>
    <t>田　野　有　一</t>
  </si>
  <si>
    <t>日　登　則　子</t>
  </si>
  <si>
    <t>ひとう　のりこ</t>
  </si>
  <si>
    <t>日　向　雄　斗</t>
  </si>
  <si>
    <t>伊　熊　克毅己</t>
  </si>
  <si>
    <t>帯同ｽﾎﾟｯﾀ違約金</t>
    <rPh sb="0" eb="2">
      <t>タイドウ</t>
    </rPh>
    <rPh sb="7" eb="10">
      <t>イヤクキン</t>
    </rPh>
    <phoneticPr fontId="2"/>
  </si>
  <si>
    <t>組</t>
    <rPh sb="0" eb="1">
      <t>クミ</t>
    </rPh>
    <phoneticPr fontId="2"/>
  </si>
  <si>
    <t>事務局記入</t>
    <rPh sb="0" eb="3">
      <t>ジムキョク</t>
    </rPh>
    <rPh sb="3" eb="5">
      <t>キニュウ</t>
    </rPh>
    <phoneticPr fontId="2"/>
  </si>
  <si>
    <t>北藤会</t>
  </si>
  <si>
    <t>やまざき　りょうた</t>
  </si>
  <si>
    <t>ごんずい　こうや</t>
  </si>
  <si>
    <t>うめだ　りょうげん</t>
  </si>
  <si>
    <t>１日目</t>
    <rPh sb="0" eb="2">
      <t>イチニチ</t>
    </rPh>
    <rPh sb="2" eb="3">
      <t>メ</t>
    </rPh>
    <phoneticPr fontId="2"/>
  </si>
  <si>
    <t>２日目</t>
    <rPh sb="1" eb="2">
      <t>ニチ</t>
    </rPh>
    <rPh sb="2" eb="3">
      <t>メ</t>
    </rPh>
    <phoneticPr fontId="2"/>
  </si>
  <si>
    <t>帯同可否</t>
    <rPh sb="0" eb="2">
      <t>タイドウ</t>
    </rPh>
    <rPh sb="2" eb="4">
      <t>カヒ</t>
    </rPh>
    <phoneticPr fontId="2"/>
  </si>
  <si>
    <t>可</t>
    <rPh sb="0" eb="1">
      <t>カ</t>
    </rPh>
    <phoneticPr fontId="2"/>
  </si>
  <si>
    <t>２日間共帯同不可能</t>
    <rPh sb="1" eb="3">
      <t>カカン</t>
    </rPh>
    <rPh sb="3" eb="4">
      <t>トモ</t>
    </rPh>
    <rPh sb="4" eb="6">
      <t>タイドウ</t>
    </rPh>
    <rPh sb="6" eb="9">
      <t>フカノウ</t>
    </rPh>
    <phoneticPr fontId="2"/>
  </si>
  <si>
    <t>１日間のみ帯同不可能</t>
    <rPh sb="1" eb="2">
      <t>ニチ</t>
    </rPh>
    <rPh sb="2" eb="3">
      <t>カン</t>
    </rPh>
    <rPh sb="5" eb="7">
      <t>タイドウ</t>
    </rPh>
    <rPh sb="7" eb="10">
      <t>フカノウ</t>
    </rPh>
    <phoneticPr fontId="2"/>
  </si>
  <si>
    <t>↓</t>
    <phoneticPr fontId="2"/>
  </si>
  <si>
    <t>数式設定により</t>
    <rPh sb="0" eb="2">
      <t>スウシキ</t>
    </rPh>
    <rPh sb="2" eb="4">
      <t>セッテイ</t>
    </rPh>
    <phoneticPr fontId="2"/>
  </si>
  <si>
    <t>削除＆記入禁止</t>
    <rPh sb="0" eb="2">
      <t>サクジョ</t>
    </rPh>
    <rPh sb="3" eb="5">
      <t>キニュウ</t>
    </rPh>
    <rPh sb="5" eb="7">
      <t>キンシ</t>
    </rPh>
    <phoneticPr fontId="2"/>
  </si>
  <si>
    <t>該当団体名が無い場合は下に追加して下さい―――――＞</t>
    <rPh sb="0" eb="2">
      <t>ガイトウ</t>
    </rPh>
    <rPh sb="2" eb="4">
      <t>ダンタイ</t>
    </rPh>
    <rPh sb="4" eb="5">
      <t>メイ</t>
    </rPh>
    <rPh sb="6" eb="7">
      <t>ナ</t>
    </rPh>
    <rPh sb="8" eb="10">
      <t>バアイ</t>
    </rPh>
    <rPh sb="11" eb="12">
      <t>シタ</t>
    </rPh>
    <rPh sb="13" eb="15">
      <t>ツイカ</t>
    </rPh>
    <rPh sb="17" eb="18">
      <t>クダ</t>
    </rPh>
    <phoneticPr fontId="2"/>
  </si>
  <si>
    <t>E-Mail</t>
    <phoneticPr fontId="2"/>
  </si>
  <si>
    <t>わしみ　よしあき</t>
  </si>
  <si>
    <t>さくま　かずひろ</t>
  </si>
  <si>
    <t>やち　ひょうご</t>
  </si>
  <si>
    <t>あおやま　いぶき</t>
  </si>
  <si>
    <t>もみやま　　あやこ</t>
  </si>
  <si>
    <t>たておか　しょうへい</t>
  </si>
  <si>
    <t>幕別トランポリンクラブ　フーニ</t>
  </si>
  <si>
    <t>ふりがな</t>
    <phoneticPr fontId="2"/>
  </si>
  <si>
    <t>みなとや　みさき</t>
  </si>
  <si>
    <t>ごんずい　かりん</t>
  </si>
  <si>
    <t>たかはし　かずま</t>
  </si>
  <si>
    <t>やなぎもと　かいと</t>
  </si>
  <si>
    <t>すぎの　こうた</t>
  </si>
  <si>
    <t>やち　あかね</t>
  </si>
  <si>
    <t>みなとや　ゆきほ</t>
  </si>
  <si>
    <t>さか　こうき</t>
  </si>
  <si>
    <t>かねひら　はるき</t>
  </si>
  <si>
    <t>やまもと　なつみ</t>
  </si>
  <si>
    <t>きたざわ　せいら</t>
  </si>
  <si>
    <t>ちば　さらさ</t>
  </si>
  <si>
    <t>あきやま　さとし</t>
  </si>
  <si>
    <t>なかむら　みはる</t>
  </si>
  <si>
    <t>いしはら　さちこ</t>
  </si>
  <si>
    <t>かわえ　そうせい</t>
  </si>
  <si>
    <t>釧路TCアクティヴ</t>
  </si>
  <si>
    <t>大会プログラム　申込</t>
    <rPh sb="0" eb="2">
      <t>タイカイ</t>
    </rPh>
    <rPh sb="8" eb="10">
      <t>モウシコミ</t>
    </rPh>
    <phoneticPr fontId="13"/>
  </si>
  <si>
    <t>部</t>
    <rPh sb="0" eb="1">
      <t>ブ</t>
    </rPh>
    <phoneticPr fontId="13"/>
  </si>
  <si>
    <t>※各団体２部までは無料で配布されます</t>
    <rPh sb="1" eb="4">
      <t>カクダンタイ</t>
    </rPh>
    <rPh sb="5" eb="6">
      <t>ブ</t>
    </rPh>
    <rPh sb="9" eb="11">
      <t>ムリョウ</t>
    </rPh>
    <rPh sb="12" eb="14">
      <t>ハイフ</t>
    </rPh>
    <phoneticPr fontId="13"/>
  </si>
  <si>
    <t>※有料販売分は１部５００円とします</t>
    <rPh sb="1" eb="3">
      <t>ユウリョウ</t>
    </rPh>
    <rPh sb="3" eb="6">
      <t>ハンバイブン</t>
    </rPh>
    <rPh sb="8" eb="9">
      <t>ブ</t>
    </rPh>
    <rPh sb="12" eb="13">
      <t>エン</t>
    </rPh>
    <phoneticPr fontId="13"/>
  </si>
  <si>
    <t>大会プログラム</t>
    <rPh sb="0" eb="2">
      <t>タイカイ</t>
    </rPh>
    <phoneticPr fontId="2"/>
  </si>
  <si>
    <t>参加</t>
    <rPh sb="0" eb="2">
      <t>サンカ</t>
    </rPh>
    <phoneticPr fontId="2"/>
  </si>
  <si>
    <t>卒業
中学/高校</t>
    <rPh sb="0" eb="2">
      <t>ソツギョウ</t>
    </rPh>
    <rPh sb="3" eb="5">
      <t>チュウガク</t>
    </rPh>
    <rPh sb="6" eb="8">
      <t>コウコウ</t>
    </rPh>
    <phoneticPr fontId="13"/>
  </si>
  <si>
    <t>現居住
都府県</t>
    <rPh sb="0" eb="1">
      <t>ゲン</t>
    </rPh>
    <rPh sb="1" eb="3">
      <t>キョジュウ</t>
    </rPh>
    <rPh sb="4" eb="7">
      <t>トフケン</t>
    </rPh>
    <phoneticPr fontId="13"/>
  </si>
  <si>
    <t>　</t>
    <phoneticPr fontId="2"/>
  </si>
  <si>
    <t xml:space="preserve"> </t>
    <phoneticPr fontId="2"/>
  </si>
  <si>
    <t>よしだ　けんじ</t>
  </si>
  <si>
    <t>やなぎもと　としゆき</t>
  </si>
  <si>
    <t>さとう　えいじ</t>
  </si>
  <si>
    <t>あきやま　ひろこ</t>
  </si>
  <si>
    <t>さとう　みほ</t>
  </si>
  <si>
    <t>あきやま　たつき</t>
  </si>
  <si>
    <t>トランポリンクラブ　るねは</t>
  </si>
  <si>
    <t>プログラム等に反映されますので、水色セルは直接入力、薄緑色のセルは必要事項を選択して、空欄の無いように記入願います。</t>
    <rPh sb="5" eb="6">
      <t>トウ</t>
    </rPh>
    <rPh sb="7" eb="9">
      <t>ハンエイ</t>
    </rPh>
    <rPh sb="16" eb="18">
      <t>ミズイロ</t>
    </rPh>
    <rPh sb="21" eb="23">
      <t>チョクセツ</t>
    </rPh>
    <rPh sb="23" eb="25">
      <t>ニュウリョク</t>
    </rPh>
    <rPh sb="26" eb="28">
      <t>ウスミドリ</t>
    </rPh>
    <rPh sb="28" eb="29">
      <t>イロ</t>
    </rPh>
    <rPh sb="33" eb="35">
      <t>ヒツヨウ</t>
    </rPh>
    <rPh sb="35" eb="37">
      <t>ジコウ</t>
    </rPh>
    <rPh sb="38" eb="40">
      <t>センタク</t>
    </rPh>
    <rPh sb="43" eb="45">
      <t>クウラン</t>
    </rPh>
    <rPh sb="46" eb="47">
      <t>ナ</t>
    </rPh>
    <rPh sb="51" eb="53">
      <t>キニュウ</t>
    </rPh>
    <rPh sb="53" eb="54">
      <t>ネガ</t>
    </rPh>
    <phoneticPr fontId="2"/>
  </si>
  <si>
    <t>選手名４</t>
    <rPh sb="0" eb="3">
      <t>センシュメイ</t>
    </rPh>
    <phoneticPr fontId="2"/>
  </si>
  <si>
    <t>帯同役員氏名</t>
    <rPh sb="0" eb="2">
      <t>タイドウ</t>
    </rPh>
    <rPh sb="2" eb="4">
      <t>ヤクイン</t>
    </rPh>
    <rPh sb="4" eb="6">
      <t>シメイ</t>
    </rPh>
    <phoneticPr fontId="2"/>
  </si>
  <si>
    <t>NBA002</t>
  </si>
  <si>
    <t>NBA003</t>
  </si>
  <si>
    <t>NBA004</t>
  </si>
  <si>
    <t>NBA022</t>
  </si>
  <si>
    <t>NBA045</t>
  </si>
  <si>
    <t>NBA046</t>
  </si>
  <si>
    <t>いしたに　らいか</t>
  </si>
  <si>
    <t>NFA049</t>
  </si>
  <si>
    <t>NFA006</t>
  </si>
  <si>
    <t>NFA008</t>
  </si>
  <si>
    <t>NFA009</t>
  </si>
  <si>
    <t>NFA011</t>
  </si>
  <si>
    <t>NFA017</t>
  </si>
  <si>
    <t>NFA030</t>
  </si>
  <si>
    <t>NFA038</t>
  </si>
  <si>
    <t>NFA050</t>
  </si>
  <si>
    <t>NFA054</t>
  </si>
  <si>
    <t>NFA064</t>
  </si>
  <si>
    <t>NFA065</t>
  </si>
  <si>
    <t>NFA070</t>
  </si>
  <si>
    <t>NFA079</t>
  </si>
  <si>
    <t>すぎの　ひかる</t>
  </si>
  <si>
    <t>NFA081</t>
  </si>
  <si>
    <t>うしじま　かえで</t>
  </si>
  <si>
    <t>NFA083</t>
  </si>
  <si>
    <t>さくま　れいな</t>
  </si>
  <si>
    <t>NFA085</t>
  </si>
  <si>
    <t>うしじま　えみ</t>
  </si>
  <si>
    <t>NFA088</t>
  </si>
  <si>
    <t>すぎの　こはる</t>
  </si>
  <si>
    <t>NFA089</t>
  </si>
  <si>
    <t>NNS001</t>
  </si>
  <si>
    <t>NNS002</t>
  </si>
  <si>
    <t>NNS005</t>
  </si>
  <si>
    <t>NNS009</t>
  </si>
  <si>
    <t>NSA001</t>
  </si>
  <si>
    <t>NSA005</t>
  </si>
  <si>
    <t>NSA009</t>
  </si>
  <si>
    <t>NSA013</t>
  </si>
  <si>
    <t>こばやし　ちさと</t>
  </si>
  <si>
    <t>NSA048</t>
  </si>
  <si>
    <t>NSA053</t>
  </si>
  <si>
    <t>NSA056</t>
  </si>
  <si>
    <t>NSA060</t>
  </si>
  <si>
    <t>みなとやこうじ</t>
  </si>
  <si>
    <t>NWC009</t>
  </si>
  <si>
    <t>KGU003</t>
  </si>
  <si>
    <t>NSA067</t>
  </si>
  <si>
    <t>くりやま　みずき</t>
  </si>
  <si>
    <t>NSA068</t>
  </si>
  <si>
    <t>くりやま　あずき</t>
  </si>
  <si>
    <t>NWC001</t>
  </si>
  <si>
    <t>NWC002</t>
  </si>
  <si>
    <t>NWC003</t>
  </si>
  <si>
    <t>NWC004</t>
  </si>
  <si>
    <t>NWC005</t>
  </si>
  <si>
    <t>NWC008</t>
  </si>
  <si>
    <t>NTC001</t>
  </si>
  <si>
    <t>NTA001</t>
  </si>
  <si>
    <t>NTA005</t>
  </si>
  <si>
    <t>NTA049</t>
  </si>
  <si>
    <t>NNA001</t>
  </si>
  <si>
    <t>KTC001</t>
  </si>
  <si>
    <t>KTC003</t>
  </si>
  <si>
    <t>KTC004</t>
  </si>
  <si>
    <t>KTC009</t>
  </si>
  <si>
    <t>KTC029</t>
  </si>
  <si>
    <t>KTC030</t>
  </si>
  <si>
    <t>KTC058</t>
  </si>
  <si>
    <t>KTC059</t>
  </si>
  <si>
    <t>KTC076</t>
  </si>
  <si>
    <t>KSU081</t>
  </si>
  <si>
    <t>KSU087</t>
  </si>
  <si>
    <t>KKU003</t>
  </si>
  <si>
    <t>KKU007</t>
  </si>
  <si>
    <t>KSU014</t>
  </si>
  <si>
    <t>KSU085</t>
  </si>
  <si>
    <t>KSU076</t>
  </si>
  <si>
    <t>よしだ　みれい</t>
  </si>
  <si>
    <t>KTS001</t>
  </si>
  <si>
    <t>KTS002</t>
  </si>
  <si>
    <t>KTS005</t>
  </si>
  <si>
    <t>ともえ　あゆみ</t>
  </si>
  <si>
    <t>KTS035</t>
  </si>
  <si>
    <t>KTS036</t>
  </si>
  <si>
    <t>KTS037</t>
  </si>
  <si>
    <t>わたなべ　さとし</t>
  </si>
  <si>
    <t>KKU027</t>
  </si>
  <si>
    <t>EKS001</t>
  </si>
  <si>
    <t>EKS005</t>
  </si>
  <si>
    <t>EKS007</t>
  </si>
  <si>
    <t>EKS059</t>
  </si>
  <si>
    <t>おさむら　ごうき</t>
  </si>
  <si>
    <t>EKS060</t>
  </si>
  <si>
    <t>さぐち　　なぎ</t>
  </si>
  <si>
    <t>EOC005</t>
  </si>
  <si>
    <t>EAK059</t>
  </si>
  <si>
    <t>EAK062</t>
  </si>
  <si>
    <t>EAK063</t>
  </si>
  <si>
    <t>EAK072</t>
  </si>
  <si>
    <t>EAK079</t>
  </si>
  <si>
    <t>しらと　こと</t>
  </si>
  <si>
    <t>EAK080</t>
  </si>
  <si>
    <t>しらと　ふき</t>
  </si>
  <si>
    <t>EKS008</t>
  </si>
  <si>
    <t>ENK008</t>
  </si>
  <si>
    <t>EAK014</t>
  </si>
  <si>
    <t>EAK081</t>
  </si>
  <si>
    <t>さいとう　りの</t>
  </si>
  <si>
    <t>EKS002</t>
  </si>
  <si>
    <t>ETC003</t>
  </si>
  <si>
    <t>ETC017</t>
  </si>
  <si>
    <t>EUS002</t>
  </si>
  <si>
    <t>ETA001</t>
  </si>
  <si>
    <t>ECF010</t>
  </si>
  <si>
    <t>EAK017</t>
  </si>
  <si>
    <t>KSU056</t>
  </si>
  <si>
    <t>EOC009</t>
  </si>
  <si>
    <t>EOC014</t>
  </si>
  <si>
    <t>EOC021</t>
  </si>
  <si>
    <t>EAT001</t>
  </si>
  <si>
    <t>ETR001</t>
  </si>
  <si>
    <t>EAT004</t>
  </si>
  <si>
    <t>ETR003</t>
  </si>
  <si>
    <t>つかだ　そうた</t>
  </si>
  <si>
    <t>ETR004</t>
  </si>
  <si>
    <t>さとう　ひろやす</t>
  </si>
  <si>
    <t>ETR005</t>
  </si>
  <si>
    <t>はやゆみ　えいた</t>
  </si>
  <si>
    <t>EAT003</t>
  </si>
  <si>
    <t>EAT005</t>
  </si>
  <si>
    <t>国体監督氏名</t>
    <rPh sb="0" eb="2">
      <t>コクタイ</t>
    </rPh>
    <rPh sb="2" eb="4">
      <t>カントク</t>
    </rPh>
    <rPh sb="4" eb="6">
      <t>シメイ</t>
    </rPh>
    <phoneticPr fontId="2"/>
  </si>
  <si>
    <t>ｵｰﾌﾟﾝ
参加</t>
    <rPh sb="6" eb="8">
      <t>サンカ</t>
    </rPh>
    <phoneticPr fontId="2"/>
  </si>
  <si>
    <t>選手を兼ねる場合</t>
    <rPh sb="0" eb="2">
      <t>センシュ</t>
    </rPh>
    <rPh sb="3" eb="4">
      <t>カ</t>
    </rPh>
    <rPh sb="6" eb="8">
      <t>バアイ</t>
    </rPh>
    <phoneticPr fontId="2"/>
  </si>
  <si>
    <t>チーム</t>
    <phoneticPr fontId="2"/>
  </si>
  <si>
    <t>NBA047</t>
  </si>
  <si>
    <t>きたの　ねね</t>
  </si>
  <si>
    <t>NBA048</t>
  </si>
  <si>
    <t>いしたに　わかの</t>
  </si>
  <si>
    <t>NBA049</t>
  </si>
  <si>
    <t>はが　とらのすけ</t>
  </si>
  <si>
    <t>さいとう　かおる</t>
  </si>
  <si>
    <t>NFA090</t>
  </si>
  <si>
    <t>ふるいち　ようこ</t>
  </si>
  <si>
    <t>NTA061</t>
  </si>
  <si>
    <t>さかた　みき</t>
  </si>
  <si>
    <t>あかつか　ひろと</t>
  </si>
  <si>
    <t>すがわら　めぐみ</t>
  </si>
  <si>
    <t>にいやま　だい</t>
  </si>
  <si>
    <t>いまい　かつみ</t>
  </si>
  <si>
    <t>いわなみ　おさむ</t>
  </si>
  <si>
    <t>あさの　しん</t>
  </si>
  <si>
    <t>あさの　まみ</t>
  </si>
  <si>
    <t>かとう　ちか</t>
  </si>
  <si>
    <t>しらたき　ひろみ</t>
  </si>
  <si>
    <t>ふくだ　なつゆき</t>
  </si>
  <si>
    <t>KTC080</t>
  </si>
  <si>
    <t>なりた　ことり</t>
  </si>
  <si>
    <t>KTC081</t>
  </si>
  <si>
    <t>なりた　あがた</t>
  </si>
  <si>
    <t>KTC082</t>
  </si>
  <si>
    <t>KTC084</t>
  </si>
  <si>
    <t>いしたに　ゆうき</t>
  </si>
  <si>
    <t>KKU118</t>
  </si>
  <si>
    <t>なかにし　ともや</t>
  </si>
  <si>
    <t>KKU117</t>
  </si>
  <si>
    <t>やまだ　ひろむ</t>
  </si>
  <si>
    <t>KSU003</t>
  </si>
  <si>
    <t>KSU011</t>
  </si>
  <si>
    <t>KSU013</t>
  </si>
  <si>
    <t>KSU082</t>
  </si>
  <si>
    <t>えびな　むつみ</t>
  </si>
  <si>
    <t>KSU086</t>
  </si>
  <si>
    <t>あおやま　まさや</t>
  </si>
  <si>
    <t>KSU097</t>
  </si>
  <si>
    <t>なかで　りえ</t>
  </si>
  <si>
    <t>KSU099</t>
  </si>
  <si>
    <t>わしみ　さち</t>
  </si>
  <si>
    <t>KSU101</t>
  </si>
  <si>
    <t>ごとう　みのり</t>
  </si>
  <si>
    <t>KSU102</t>
  </si>
  <si>
    <t>なかで　せな</t>
  </si>
  <si>
    <t>KSU105</t>
  </si>
  <si>
    <t>なかの　すいら</t>
  </si>
  <si>
    <t>KSU106</t>
  </si>
  <si>
    <t>EKS064</t>
  </si>
  <si>
    <t>やなぎや　たくと</t>
  </si>
  <si>
    <t>EAK082</t>
  </si>
  <si>
    <t>すずき　じゅんや</t>
  </si>
  <si>
    <t>ENK023</t>
  </si>
  <si>
    <t>しぶや　ここね</t>
  </si>
  <si>
    <t>EKA011</t>
  </si>
  <si>
    <t>EKA019</t>
  </si>
  <si>
    <t>EKA021</t>
  </si>
  <si>
    <t>やまぐち　みつのぶ</t>
  </si>
  <si>
    <t>EAK016</t>
  </si>
  <si>
    <t>EAK050</t>
  </si>
  <si>
    <t>EKS003</t>
  </si>
  <si>
    <t>EKS004</t>
  </si>
  <si>
    <t>EKS006</t>
  </si>
  <si>
    <t>ETC021</t>
  </si>
  <si>
    <t>みちした　はるき</t>
  </si>
  <si>
    <t>ECF026</t>
  </si>
  <si>
    <t>ECF027</t>
  </si>
  <si>
    <t>ECF028</t>
  </si>
  <si>
    <t>ETR006</t>
  </si>
  <si>
    <t>はやゆみ　とうま</t>
  </si>
  <si>
    <t>スチール写真及びビデオ撮影の許可申込書</t>
    <rPh sb="4" eb="6">
      <t>シャシン</t>
    </rPh>
    <rPh sb="6" eb="7">
      <t>オヨ</t>
    </rPh>
    <rPh sb="11" eb="13">
      <t>サツエイ</t>
    </rPh>
    <rPh sb="14" eb="16">
      <t>キョカ</t>
    </rPh>
    <rPh sb="16" eb="19">
      <t>モウシコミショ</t>
    </rPh>
    <phoneticPr fontId="13"/>
  </si>
  <si>
    <t>枚</t>
    <rPh sb="0" eb="1">
      <t>マイ</t>
    </rPh>
    <phoneticPr fontId="13"/>
  </si>
  <si>
    <t>※各団体２枚までの申請となります</t>
    <rPh sb="1" eb="4">
      <t>カクダンタイ</t>
    </rPh>
    <rPh sb="5" eb="6">
      <t>マイ</t>
    </rPh>
    <rPh sb="9" eb="11">
      <t>シンセイ</t>
    </rPh>
    <phoneticPr fontId="13"/>
  </si>
  <si>
    <t>※指定の撮影場所ではビブス未着用者は撮影できません</t>
    <rPh sb="1" eb="3">
      <t>シテイ</t>
    </rPh>
    <rPh sb="4" eb="6">
      <t>サツエイ</t>
    </rPh>
    <rPh sb="6" eb="8">
      <t>バショ</t>
    </rPh>
    <rPh sb="13" eb="16">
      <t>ミチャクヨウ</t>
    </rPh>
    <rPh sb="16" eb="17">
      <t>シャ</t>
    </rPh>
    <rPh sb="18" eb="20">
      <t>サツエイ</t>
    </rPh>
    <phoneticPr fontId="13"/>
  </si>
  <si>
    <t>はが　ひろゆき</t>
  </si>
  <si>
    <t>NFA051</t>
  </si>
  <si>
    <t>あらや　ひろふみ</t>
  </si>
  <si>
    <t>NFA091</t>
  </si>
  <si>
    <t>ふるいち　しゅうき</t>
  </si>
  <si>
    <t>NSA070</t>
  </si>
  <si>
    <t>さくま　ひまり</t>
  </si>
  <si>
    <t>NSA072</t>
  </si>
  <si>
    <t>KTC086</t>
  </si>
  <si>
    <t>やまぐち　ゆめ</t>
  </si>
  <si>
    <t>せきしろ　だいき</t>
  </si>
  <si>
    <t>KSU093</t>
  </si>
  <si>
    <t>あべ　しんじ</t>
  </si>
  <si>
    <t>KSU109</t>
  </si>
  <si>
    <t>KTS038</t>
  </si>
  <si>
    <t>EAK083</t>
  </si>
  <si>
    <t>おおひなた　ゆき</t>
  </si>
  <si>
    <t>EAK084</t>
  </si>
  <si>
    <t>あおしま　ほのか</t>
  </si>
  <si>
    <t>EAK085</t>
  </si>
  <si>
    <t>しらと　こてつ</t>
  </si>
  <si>
    <t>ENK025</t>
  </si>
  <si>
    <t>EOC025</t>
  </si>
  <si>
    <t>おぐり　ゆい</t>
  </si>
  <si>
    <t>ETR008</t>
  </si>
  <si>
    <t>ともなが　あまね</t>
  </si>
  <si>
    <t>第46回　北海道トランポリン競技選手権大会　参加申込書</t>
    <rPh sb="0" eb="1">
      <t>ダイ</t>
    </rPh>
    <rPh sb="3" eb="4">
      <t>カイ</t>
    </rPh>
    <rPh sb="5" eb="8">
      <t>ホッカイドウ</t>
    </rPh>
    <rPh sb="14" eb="16">
      <t>キョウギ</t>
    </rPh>
    <rPh sb="16" eb="19">
      <t>センシュケン</t>
    </rPh>
    <rPh sb="19" eb="21">
      <t>タイカイ</t>
    </rPh>
    <rPh sb="22" eb="24">
      <t>サンカ</t>
    </rPh>
    <rPh sb="24" eb="27">
      <t>モウシコミショ</t>
    </rPh>
    <phoneticPr fontId="2"/>
  </si>
  <si>
    <t>ふりがな</t>
    <phoneticPr fontId="21"/>
  </si>
  <si>
    <t>選手</t>
    <phoneticPr fontId="21"/>
  </si>
  <si>
    <t>指導者</t>
    <rPh sb="0" eb="3">
      <t>シドウシャ</t>
    </rPh>
    <phoneticPr fontId="21"/>
  </si>
  <si>
    <t>愛好
者</t>
    <phoneticPr fontId="21"/>
  </si>
  <si>
    <t>ﾊﾞｯｼﾞ
級</t>
    <rPh sb="6" eb="7">
      <t>キュウ</t>
    </rPh>
    <phoneticPr fontId="21"/>
  </si>
  <si>
    <t>ＪＧＡ</t>
    <phoneticPr fontId="21"/>
  </si>
  <si>
    <t>北海道</t>
    <rPh sb="0" eb="3">
      <t>ホッカイドウ</t>
    </rPh>
    <phoneticPr fontId="21"/>
  </si>
  <si>
    <t>クラブ</t>
    <phoneticPr fontId="21"/>
  </si>
  <si>
    <t>重複登録</t>
    <rPh sb="0" eb="2">
      <t>ジュウフク</t>
    </rPh>
    <rPh sb="2" eb="4">
      <t>トウロク</t>
    </rPh>
    <phoneticPr fontId="21"/>
  </si>
  <si>
    <t>HTA001</t>
  </si>
  <si>
    <t>まつき　けんこう</t>
  </si>
  <si>
    <t>＊＊＊＊＊</t>
    <phoneticPr fontId="13"/>
  </si>
  <si>
    <t>HPA010</t>
  </si>
  <si>
    <t>かわにし　たみや</t>
  </si>
  <si>
    <t>＊＊＊＊＊</t>
  </si>
  <si>
    <t>KSU002</t>
  </si>
  <si>
    <t>草野　孝治</t>
  </si>
  <si>
    <t>奥山　貴弘</t>
  </si>
  <si>
    <t>佐竹　仁</t>
  </si>
  <si>
    <t>田中　茉純</t>
  </si>
  <si>
    <t>中村　美陽</t>
  </si>
  <si>
    <t>石谷　蕾香</t>
  </si>
  <si>
    <t>北野　寧々</t>
  </si>
  <si>
    <t>石谷　和香乃</t>
  </si>
  <si>
    <t>芳賀　寅之助</t>
  </si>
  <si>
    <t>大築　英恵</t>
  </si>
  <si>
    <t>芳賀　広行</t>
  </si>
  <si>
    <t>荒谷　博文</t>
  </si>
  <si>
    <t>NBA050</t>
  </si>
  <si>
    <t>北野　太基</t>
  </si>
  <si>
    <t>きたの　たいき</t>
  </si>
  <si>
    <t>NBA051</t>
  </si>
  <si>
    <t>石谷　南智</t>
  </si>
  <si>
    <t>いしたに　みなと</t>
  </si>
  <si>
    <t>NBA052</t>
  </si>
  <si>
    <t>金子　紗弥</t>
  </si>
  <si>
    <t>かねこ　さや</t>
  </si>
  <si>
    <t>若松　直美</t>
  </si>
  <si>
    <t>山崎　真由美</t>
  </si>
  <si>
    <t>若松　侑治</t>
  </si>
  <si>
    <t>菊地　美帆</t>
  </si>
  <si>
    <t>小泉　久恵</t>
  </si>
  <si>
    <t>大野　風花</t>
  </si>
  <si>
    <t>杉野　かおる</t>
  </si>
  <si>
    <t>松永　実</t>
  </si>
  <si>
    <t>鷲見　悦朗</t>
  </si>
  <si>
    <t>佐久間　一弘</t>
  </si>
  <si>
    <t>ｼﾞｭﾆｱ</t>
  </si>
  <si>
    <t>杉野　航太</t>
  </si>
  <si>
    <t>杉野　ヒカル</t>
  </si>
  <si>
    <t>牛島　楓</t>
  </si>
  <si>
    <t>佐久間　玲名</t>
  </si>
  <si>
    <t>牛島　栄美</t>
  </si>
  <si>
    <t>杉野　こはる</t>
  </si>
  <si>
    <t>斎藤　千薫</t>
  </si>
  <si>
    <t>古市　陽子</t>
  </si>
  <si>
    <t>古市　柊喜</t>
  </si>
  <si>
    <t>国府　壮</t>
  </si>
  <si>
    <t>羽根川　瑞江</t>
  </si>
  <si>
    <t>石原　祥子</t>
  </si>
  <si>
    <t>NFA092</t>
  </si>
  <si>
    <t>岡村　健翔</t>
  </si>
  <si>
    <t>おかむら　たけと</t>
  </si>
  <si>
    <t>NFA093</t>
  </si>
  <si>
    <t>安田　煉輝</t>
  </si>
  <si>
    <t>やすだ　れんき</t>
  </si>
  <si>
    <t>NFA094</t>
  </si>
  <si>
    <t>塚原　蒼大</t>
  </si>
  <si>
    <t>つかはら　そうた</t>
  </si>
  <si>
    <t>NFA095</t>
  </si>
  <si>
    <t>馬淵　優成</t>
  </si>
  <si>
    <t>まぶち　ゆうせい</t>
  </si>
  <si>
    <t>NFA096</t>
  </si>
  <si>
    <t>上原　主暖</t>
  </si>
  <si>
    <t>うえはら　すばる</t>
  </si>
  <si>
    <t>NFA097</t>
  </si>
  <si>
    <t>市川　來花</t>
  </si>
  <si>
    <t>いちかわ　らいか</t>
  </si>
  <si>
    <t>NFA098</t>
  </si>
  <si>
    <t>斎藤　香那</t>
  </si>
  <si>
    <t>さいとう　かんな</t>
  </si>
  <si>
    <t>NFA099</t>
  </si>
  <si>
    <t>馬淵　紗</t>
  </si>
  <si>
    <t>まぶち　すず</t>
  </si>
  <si>
    <t>池田　政幸</t>
  </si>
  <si>
    <t>湊谷　祐司</t>
  </si>
  <si>
    <t>二階堂　啓一</t>
  </si>
  <si>
    <t>柏倉　崇志</t>
  </si>
  <si>
    <t>小林　知邑</t>
  </si>
  <si>
    <t>谷地　彪吾</t>
  </si>
  <si>
    <t>谷地　あかね</t>
  </si>
  <si>
    <t>湊谷　幸歩</t>
  </si>
  <si>
    <t>湊谷　幸司</t>
  </si>
  <si>
    <t>栗山　瑞稀</t>
  </si>
  <si>
    <t>栗山　杏月</t>
  </si>
  <si>
    <t>佐久間　陽葵</t>
  </si>
  <si>
    <t>塚越　優真</t>
  </si>
  <si>
    <t>NSA074</t>
  </si>
  <si>
    <t>櫻田　悠</t>
  </si>
  <si>
    <t>さくらだ　ゆう</t>
  </si>
  <si>
    <t>NSA076</t>
  </si>
  <si>
    <t>高橋　八千</t>
  </si>
  <si>
    <t>たかはし　やち</t>
  </si>
  <si>
    <t>湊谷　実咲</t>
  </si>
  <si>
    <t>合田　鉄雄</t>
    <phoneticPr fontId="21"/>
  </si>
  <si>
    <t>十川　勉</t>
    <phoneticPr fontId="21"/>
  </si>
  <si>
    <t>白土　真太郎</t>
    <phoneticPr fontId="21"/>
  </si>
  <si>
    <t>井川　ちはる</t>
    <phoneticPr fontId="21"/>
  </si>
  <si>
    <t>三好　敦子</t>
    <phoneticPr fontId="21"/>
  </si>
  <si>
    <t>三好　圭輔</t>
    <phoneticPr fontId="21"/>
  </si>
  <si>
    <t>秋山　範彦</t>
  </si>
  <si>
    <t>村田　由梨</t>
  </si>
  <si>
    <t>坂　皇樹</t>
  </si>
  <si>
    <t>坂田　未希</t>
  </si>
  <si>
    <t>NTA065</t>
  </si>
  <si>
    <t>大野　翔</t>
  </si>
  <si>
    <t>おおの　かける</t>
  </si>
  <si>
    <t>NTA066</t>
  </si>
  <si>
    <t>三好　紗世</t>
  </si>
  <si>
    <t>みよし　さよ</t>
  </si>
  <si>
    <t>NTA067</t>
  </si>
  <si>
    <t>村田　陽椛</t>
  </si>
  <si>
    <t>むらた　ひなか</t>
  </si>
  <si>
    <t>NTA068</t>
  </si>
  <si>
    <t>斉藤　享斗</t>
  </si>
  <si>
    <t>さいとう　あきと</t>
  </si>
  <si>
    <t>赤塚　洋人</t>
  </si>
  <si>
    <t>菅原　恵</t>
  </si>
  <si>
    <t>新井山　大</t>
  </si>
  <si>
    <t>今井　佳津美</t>
  </si>
  <si>
    <t>山本　悠貴</t>
  </si>
  <si>
    <t>岩浪　理</t>
  </si>
  <si>
    <t>浅野　心</t>
  </si>
  <si>
    <t>浅野　真美</t>
  </si>
  <si>
    <t>加藤　千佳</t>
  </si>
  <si>
    <t>末冨　千津子</t>
  </si>
  <si>
    <t>末冨　靖彦</t>
  </si>
  <si>
    <t>すえとみ　やすひこ</t>
  </si>
  <si>
    <t>白滝　博美</t>
  </si>
  <si>
    <t>及川　真優</t>
  </si>
  <si>
    <t>おいかわ　まゆ</t>
  </si>
  <si>
    <t>石谷　優気</t>
  </si>
  <si>
    <t>成田　琴織</t>
  </si>
  <si>
    <t>成田　崇汰</t>
  </si>
  <si>
    <t>山口　優芽</t>
  </si>
  <si>
    <t>KTC089</t>
  </si>
  <si>
    <t>山口　葉那</t>
  </si>
  <si>
    <t>やまぐち　はな</t>
  </si>
  <si>
    <t>KTC091</t>
  </si>
  <si>
    <t>丹羽　綾</t>
  </si>
  <si>
    <t>にわ　あや</t>
  </si>
  <si>
    <t>KKU121</t>
  </si>
  <si>
    <t>吉田　莉琉</t>
  </si>
  <si>
    <t>よしだ　まりる</t>
  </si>
  <si>
    <t>中西　智也</t>
  </si>
  <si>
    <t>KKU119</t>
  </si>
  <si>
    <t>堰代　大貴</t>
  </si>
  <si>
    <t>山田　大夢</t>
  </si>
  <si>
    <t>KTC092</t>
  </si>
  <si>
    <t>菊池　瞭我</t>
  </si>
  <si>
    <t>きくち　りょうが</t>
  </si>
  <si>
    <t>KTC093</t>
  </si>
  <si>
    <t>杉村　大輝</t>
  </si>
  <si>
    <t>すぎむら　ひろき</t>
  </si>
  <si>
    <t>KTC094</t>
  </si>
  <si>
    <t>坂田　堅都</t>
  </si>
  <si>
    <t>さかた　けんと</t>
  </si>
  <si>
    <t>KTC095</t>
  </si>
  <si>
    <t>藤田　悠次郎</t>
  </si>
  <si>
    <t>ふじた　ゆうじろう</t>
  </si>
  <si>
    <t>KTC096</t>
  </si>
  <si>
    <t>小杉　吏央</t>
  </si>
  <si>
    <t>こすぎ　りお</t>
  </si>
  <si>
    <t>KTC097</t>
  </si>
  <si>
    <t>土屋　茜　</t>
  </si>
  <si>
    <t>つちや　あかね</t>
  </si>
  <si>
    <t>神山　和仁</t>
  </si>
  <si>
    <t>大高　奈津子</t>
  </si>
  <si>
    <t>前田　良子</t>
  </si>
  <si>
    <t>神山　尚子</t>
  </si>
  <si>
    <t>吉田　美麗</t>
  </si>
  <si>
    <t>蝦名　睦美</t>
  </si>
  <si>
    <t>青山　昂生</t>
  </si>
  <si>
    <t>阿部　慎司</t>
  </si>
  <si>
    <t>中出　理絵</t>
  </si>
  <si>
    <t>鷲見　幸</t>
  </si>
  <si>
    <t>後藤　実愛</t>
  </si>
  <si>
    <t>中出　聖菜</t>
  </si>
  <si>
    <t>中野　翠藍</t>
  </si>
  <si>
    <t>中野　悠緋</t>
  </si>
  <si>
    <t>福田　夏進</t>
  </si>
  <si>
    <t>寺田　りえ</t>
  </si>
  <si>
    <t>てらだ　りえ</t>
  </si>
  <si>
    <t>KSU110</t>
  </si>
  <si>
    <t>斉藤　里紗</t>
  </si>
  <si>
    <t>さいとう　りさ</t>
  </si>
  <si>
    <t>KSU111</t>
  </si>
  <si>
    <t>大関　逞馬</t>
  </si>
  <si>
    <t>おおぜき　たくま</t>
  </si>
  <si>
    <t>KSU112</t>
  </si>
  <si>
    <t>寺田　稜平</t>
  </si>
  <si>
    <t>てらだ　りょうへい</t>
  </si>
  <si>
    <t>KSU113</t>
  </si>
  <si>
    <t>髙橋　輝大</t>
  </si>
  <si>
    <t>たかはし　きひろ</t>
  </si>
  <si>
    <t>黒田　渉</t>
  </si>
  <si>
    <t>山本　敏昌</t>
  </si>
  <si>
    <t>泉　陽介</t>
  </si>
  <si>
    <t>巴　亜弓</t>
  </si>
  <si>
    <t>兼平　陽季</t>
  </si>
  <si>
    <t>山本　夏未</t>
  </si>
  <si>
    <t>渡辺　郷</t>
  </si>
  <si>
    <t>山本　英美</t>
  </si>
  <si>
    <t>やまもと　えみ</t>
  </si>
  <si>
    <t>KTS039</t>
  </si>
  <si>
    <t>兼平　由子</t>
  </si>
  <si>
    <t>かねひら　ゆうこ</t>
  </si>
  <si>
    <t>KTS040</t>
  </si>
  <si>
    <t>伊藤　悠</t>
  </si>
  <si>
    <t>いとう　はるか</t>
  </si>
  <si>
    <t>KTS042</t>
  </si>
  <si>
    <t>髙橋　優羽</t>
  </si>
  <si>
    <t>たかはし　ゆう</t>
  </si>
  <si>
    <t>KTS043</t>
  </si>
  <si>
    <t>矢作　瑠惟</t>
  </si>
  <si>
    <t>やはぎ　るい</t>
  </si>
  <si>
    <t>KTS044</t>
  </si>
  <si>
    <t>柏木　希音</t>
  </si>
  <si>
    <t>かしわぎ　のあ</t>
  </si>
  <si>
    <t>KTS045</t>
  </si>
  <si>
    <t>金一　晴己</t>
  </si>
  <si>
    <t>かねいち　はるき</t>
  </si>
  <si>
    <t>佐藤　憲敏</t>
  </si>
  <si>
    <t>熊山　幸子</t>
  </si>
  <si>
    <t>籾山　彩子</t>
  </si>
  <si>
    <t>長村　剛希</t>
  </si>
  <si>
    <t>佐口　凪</t>
  </si>
  <si>
    <t>柳谷　匠飛</t>
  </si>
  <si>
    <t>EKS065</t>
  </si>
  <si>
    <t>山本　笑新</t>
  </si>
  <si>
    <t>やまもと　わしん</t>
  </si>
  <si>
    <t>河江　蒼生</t>
  </si>
  <si>
    <t>釧路工業高等専門学校</t>
  </si>
  <si>
    <t>秋山　樹</t>
  </si>
  <si>
    <t>楳田　凌玄</t>
  </si>
  <si>
    <t>権隨　洸矢</t>
  </si>
  <si>
    <t>山崎　凌大</t>
  </si>
  <si>
    <t>権隨　かりん</t>
  </si>
  <si>
    <t>白戸　倖冬</t>
  </si>
  <si>
    <t>鈴木　惇也</t>
  </si>
  <si>
    <t>白戸　風季</t>
  </si>
  <si>
    <t>齋藤　りの</t>
  </si>
  <si>
    <t>大日向　結希</t>
  </si>
  <si>
    <t>青島　穂果</t>
  </si>
  <si>
    <t>白戸　琥徹</t>
  </si>
  <si>
    <t>山崎　純子</t>
  </si>
  <si>
    <t>髙橋　和馬</t>
  </si>
  <si>
    <t>中野　義弘</t>
  </si>
  <si>
    <t>岩井　結士</t>
  </si>
  <si>
    <t>いわい　ゆいと</t>
  </si>
  <si>
    <t>ENK026</t>
  </si>
  <si>
    <t>岩井　誠士</t>
  </si>
  <si>
    <t>いわい　まこと</t>
  </si>
  <si>
    <t>EKC001</t>
  </si>
  <si>
    <t>近藤　翔</t>
  </si>
  <si>
    <t>こんどう　しょう</t>
  </si>
  <si>
    <t>EAK053</t>
  </si>
  <si>
    <t>武藤　裕也</t>
  </si>
  <si>
    <t>EKC002</t>
  </si>
  <si>
    <t>中西　柚良</t>
  </si>
  <si>
    <t>なかにし　ゆら</t>
  </si>
  <si>
    <t>くしろ体操クラブ</t>
  </si>
  <si>
    <t>EKC003</t>
  </si>
  <si>
    <t>長山　莉柚</t>
  </si>
  <si>
    <t>ながやま　りゆ</t>
  </si>
  <si>
    <t>EKC004</t>
  </si>
  <si>
    <t>藤巻　もも</t>
  </si>
  <si>
    <t>ふじまき　もも</t>
  </si>
  <si>
    <t>EKC005</t>
  </si>
  <si>
    <t>本間　奏詩</t>
  </si>
  <si>
    <t>ほんま　そうし</t>
  </si>
  <si>
    <t>EKC006</t>
  </si>
  <si>
    <t>本間　莉乃</t>
  </si>
  <si>
    <t>ほんま　りの</t>
  </si>
  <si>
    <t>EKC007</t>
  </si>
  <si>
    <t>安喰　結愛</t>
  </si>
  <si>
    <t>あじき　ゆあ</t>
  </si>
  <si>
    <t>EKC008</t>
  </si>
  <si>
    <t>佐藤　友芽</t>
  </si>
  <si>
    <t>さとう　ゆめ</t>
  </si>
  <si>
    <t>佐々木　大剛</t>
  </si>
  <si>
    <t>山口　光信</t>
  </si>
  <si>
    <t>幸坂　諭諮</t>
  </si>
  <si>
    <t>平木　孝直</t>
  </si>
  <si>
    <t>川村　茂美</t>
  </si>
  <si>
    <t>川村　恵子</t>
  </si>
  <si>
    <t>阿部　紹子</t>
  </si>
  <si>
    <t>館岡　将平</t>
  </si>
  <si>
    <t>上村　恵梨奈</t>
  </si>
  <si>
    <t>かみむら えりな</t>
  </si>
  <si>
    <t>土井　理央</t>
  </si>
  <si>
    <t>どい りお</t>
  </si>
  <si>
    <t>道下　悠輝</t>
  </si>
  <si>
    <t>北澤　星來</t>
  </si>
  <si>
    <t>EUS001</t>
  </si>
  <si>
    <t>北澤 亜利沙</t>
  </si>
  <si>
    <t>きたざわ　ありさ</t>
  </si>
  <si>
    <t>よねた　きより</t>
  </si>
  <si>
    <t>ぞうだ　ゆな</t>
  </si>
  <si>
    <t>ささき　のぞみ</t>
  </si>
  <si>
    <t>ECF030</t>
  </si>
  <si>
    <t>なかばやし　まゆか</t>
  </si>
  <si>
    <t>ECF032</t>
  </si>
  <si>
    <t>くど　うみづき</t>
  </si>
  <si>
    <t>ECF034</t>
  </si>
  <si>
    <t>せんごくあおい</t>
  </si>
  <si>
    <t>吉田　健治</t>
  </si>
  <si>
    <t>柳本　快燈</t>
  </si>
  <si>
    <t>柳本　敏行</t>
  </si>
  <si>
    <t>小栗　結衣</t>
  </si>
  <si>
    <t>秋山　敏</t>
  </si>
  <si>
    <t>佐藤　鋭治</t>
  </si>
  <si>
    <t>秋山　寛子</t>
  </si>
  <si>
    <t>佐藤　美穂</t>
  </si>
  <si>
    <t>塚田　蒼太</t>
  </si>
  <si>
    <t>佐藤　弘康</t>
  </si>
  <si>
    <t>早弓　英汰</t>
  </si>
  <si>
    <t>早弓　冬真</t>
  </si>
  <si>
    <t>朝長　天音</t>
  </si>
  <si>
    <t>ETR009</t>
  </si>
  <si>
    <t>米森　雪</t>
  </si>
  <si>
    <t>よねもり　ゆき</t>
  </si>
  <si>
    <t>CDA017</t>
  </si>
  <si>
    <t>田野　有一</t>
  </si>
  <si>
    <t>COU119</t>
  </si>
  <si>
    <t>河田　梨沙</t>
  </si>
  <si>
    <t>かわだ　りさ</t>
  </si>
  <si>
    <t>COU121</t>
  </si>
  <si>
    <t>前川　陸</t>
  </si>
  <si>
    <t>まえかわ　りく</t>
  </si>
  <si>
    <t>COU125</t>
  </si>
  <si>
    <t>村田　海斗</t>
  </si>
  <si>
    <t>むらた　かいと</t>
  </si>
  <si>
    <t>COU126</t>
  </si>
  <si>
    <t>坂下　春翔</t>
  </si>
  <si>
    <t>さかした　はるか</t>
  </si>
  <si>
    <t>COU127</t>
  </si>
  <si>
    <t>松本　駿</t>
  </si>
  <si>
    <t>まつもと　しゅん</t>
  </si>
  <si>
    <t>COU129</t>
  </si>
  <si>
    <t>石橋　歩大</t>
  </si>
  <si>
    <t>いしばし　あゆた</t>
  </si>
  <si>
    <t>COU130</t>
  </si>
  <si>
    <t>小林　千桜</t>
  </si>
  <si>
    <t>こばやし　ちさ</t>
  </si>
  <si>
    <t>COU132</t>
  </si>
  <si>
    <t>星　美咲</t>
  </si>
  <si>
    <t>ほし　みさき</t>
  </si>
  <si>
    <t>COU133</t>
  </si>
  <si>
    <t>鈴木　遥菜</t>
  </si>
  <si>
    <t>すずき　はるな</t>
  </si>
  <si>
    <t>COU134</t>
  </si>
  <si>
    <t>向井　大和</t>
  </si>
  <si>
    <t>むかい　やまと</t>
  </si>
  <si>
    <t>COU135</t>
  </si>
  <si>
    <t>瀬川　夏生</t>
  </si>
  <si>
    <t>せがわ　なつき</t>
  </si>
  <si>
    <t>COU136</t>
  </si>
  <si>
    <t>佐藤　翔</t>
  </si>
  <si>
    <t>さとう　かける</t>
  </si>
  <si>
    <t>COU137</t>
  </si>
  <si>
    <t>宮坂　悟武</t>
  </si>
  <si>
    <t>みやさか　さとむ</t>
  </si>
  <si>
    <t>COU138</t>
  </si>
  <si>
    <t>阿部　愛</t>
  </si>
  <si>
    <t>あべ　あい</t>
  </si>
  <si>
    <t>COU139</t>
  </si>
  <si>
    <t>小林　詩季</t>
  </si>
  <si>
    <t>こばやし　しき</t>
  </si>
  <si>
    <t>COU140</t>
  </si>
  <si>
    <t>上坂　優奈</t>
  </si>
  <si>
    <t>うえさか　ゆうな</t>
  </si>
  <si>
    <t>COU141</t>
  </si>
  <si>
    <t>加世田　安梛</t>
  </si>
  <si>
    <t>かせだ　あんな</t>
  </si>
  <si>
    <t>COU142</t>
  </si>
  <si>
    <t>青木　妃菜</t>
  </si>
  <si>
    <t>あおき　ひな</t>
  </si>
  <si>
    <t>COU143</t>
  </si>
  <si>
    <t>細川　七海</t>
  </si>
  <si>
    <t>ほそかわ　ななみ</t>
  </si>
  <si>
    <t>CDA004</t>
  </si>
  <si>
    <t>上村　清信</t>
  </si>
  <si>
    <t>CDA013</t>
  </si>
  <si>
    <t>佐藤　完二</t>
  </si>
  <si>
    <t>CDA026</t>
  </si>
  <si>
    <t>北側　達也</t>
  </si>
  <si>
    <t>きたがわ　たつや</t>
  </si>
  <si>
    <t>NFA013</t>
  </si>
  <si>
    <t>吉岡　翼</t>
  </si>
  <si>
    <t>よしおか　つばさ</t>
  </si>
  <si>
    <t>CDA028</t>
  </si>
  <si>
    <t>小林　由里</t>
  </si>
  <si>
    <t>こばやし　ゆり</t>
  </si>
  <si>
    <t>CDA029</t>
  </si>
  <si>
    <t>押山　教史</t>
  </si>
  <si>
    <t>おしやま　たかふみ</t>
  </si>
  <si>
    <t>奥村　敏宏</t>
  </si>
  <si>
    <t>国スポ予選参加する場合1名選出</t>
    <rPh sb="0" eb="1">
      <t>クニ</t>
    </rPh>
    <rPh sb="3" eb="5">
      <t>ヨセン</t>
    </rPh>
    <rPh sb="5" eb="7">
      <t>サンカ</t>
    </rPh>
    <rPh sb="9" eb="11">
      <t>バアイ</t>
    </rPh>
    <rPh sb="12" eb="13">
      <t>メイ</t>
    </rPh>
    <rPh sb="13" eb="15">
      <t>センシュツ</t>
    </rPh>
    <phoneticPr fontId="2"/>
  </si>
  <si>
    <t>国スポ監督</t>
    <rPh sb="0" eb="1">
      <t>クニ</t>
    </rPh>
    <rPh sb="3" eb="5">
      <t>カントク</t>
    </rPh>
    <phoneticPr fontId="2"/>
  </si>
  <si>
    <t>国スポ予選</t>
    <rPh sb="0" eb="1">
      <t>クニ</t>
    </rPh>
    <rPh sb="3" eb="5">
      <t>ヨセン</t>
    </rPh>
    <phoneticPr fontId="2"/>
  </si>
  <si>
    <t>国ｽﾎﾟ予選ふるさと</t>
    <rPh sb="0" eb="1">
      <t>クニ</t>
    </rPh>
    <rPh sb="3" eb="5">
      <t>ヨセン</t>
    </rPh>
    <rPh sb="4" eb="6">
      <t>ヨセン</t>
    </rPh>
    <phoneticPr fontId="2"/>
  </si>
  <si>
    <t>国スポ選手兼監督</t>
    <rPh sb="0" eb="1">
      <t>クニ</t>
    </rPh>
    <rPh sb="3" eb="5">
      <t>センシュ</t>
    </rPh>
    <rPh sb="5" eb="6">
      <t>ケン</t>
    </rPh>
    <rPh sb="6" eb="8">
      <t>カントク</t>
    </rPh>
    <phoneticPr fontId="2"/>
  </si>
  <si>
    <t>国民スポーツ大会北海道代表選考会（ふるさと）</t>
    <rPh sb="0" eb="2">
      <t>コクミン</t>
    </rPh>
    <rPh sb="6" eb="8">
      <t>タイカイ</t>
    </rPh>
    <rPh sb="8" eb="11">
      <t>ホッカイドウ</t>
    </rPh>
    <rPh sb="11" eb="13">
      <t>ダイヒョウ</t>
    </rPh>
    <rPh sb="13" eb="16">
      <t>センコウカイ</t>
    </rPh>
    <phoneticPr fontId="2"/>
  </si>
  <si>
    <t>国スポ予選参加</t>
    <rPh sb="0" eb="1">
      <t>クニ</t>
    </rPh>
    <rPh sb="3" eb="5">
      <t>ヨセン</t>
    </rPh>
    <rPh sb="5" eb="7">
      <t>サンカ</t>
    </rPh>
    <phoneticPr fontId="2"/>
  </si>
  <si>
    <t>松木　謙公</t>
    <phoneticPr fontId="21"/>
  </si>
  <si>
    <t>川西　民也</t>
    <phoneticPr fontId="21"/>
  </si>
  <si>
    <t>村本　和久</t>
    <phoneticPr fontId="21"/>
  </si>
  <si>
    <t>八島　穂菜美</t>
  </si>
  <si>
    <t>やしま　ほなみ</t>
  </si>
  <si>
    <t>NFA025</t>
  </si>
  <si>
    <t>市川　貴仁</t>
  </si>
  <si>
    <t>NFA100</t>
  </si>
  <si>
    <t>河野　茉莉花</t>
  </si>
  <si>
    <t>こうの　まりか</t>
  </si>
  <si>
    <t>NFA101</t>
  </si>
  <si>
    <t>岡村　泰知</t>
  </si>
  <si>
    <t>おかむら　たいち</t>
  </si>
  <si>
    <t>NFA102</t>
  </si>
  <si>
    <t>塚原　碧斗</t>
  </si>
  <si>
    <t>つかはら　あおと</t>
  </si>
  <si>
    <t>NFA103</t>
  </si>
  <si>
    <t>上原　心結</t>
  </si>
  <si>
    <t>うえはら　みゆ</t>
  </si>
  <si>
    <t>NFA104</t>
  </si>
  <si>
    <t>岡村　徹</t>
  </si>
  <si>
    <t>おかむら　とおる</t>
  </si>
  <si>
    <t>NFA105</t>
  </si>
  <si>
    <t>馬淵　美彩妃</t>
  </si>
  <si>
    <t>まぶち　みさき</t>
  </si>
  <si>
    <t>NFA106</t>
  </si>
  <si>
    <t>石原　茜</t>
  </si>
  <si>
    <t>いしはら　あかね</t>
  </si>
  <si>
    <t>NSA007</t>
  </si>
  <si>
    <t>尾形　大河</t>
  </si>
  <si>
    <t>つかごし　ゆま</t>
  </si>
  <si>
    <t>NSA077</t>
  </si>
  <si>
    <t>湯浅　葵</t>
  </si>
  <si>
    <t>ゆあさ　あおい</t>
  </si>
  <si>
    <t>NSA078</t>
  </si>
  <si>
    <t>笹島　旭陽</t>
  </si>
  <si>
    <t>ささじま　あさひ</t>
  </si>
  <si>
    <t>NSA079</t>
  </si>
  <si>
    <t>湯浅　敢太</t>
  </si>
  <si>
    <t>ゆあさ　かんた</t>
  </si>
  <si>
    <t>NSA080</t>
  </si>
  <si>
    <t>高橋　昌之</t>
  </si>
  <si>
    <t>たかはし　まさゆき</t>
  </si>
  <si>
    <t>NSA081</t>
  </si>
  <si>
    <t>高橋　雪乃</t>
  </si>
  <si>
    <t>たかはし　ゆきの</t>
  </si>
  <si>
    <t>NSA082</t>
  </si>
  <si>
    <t>佐久間　亘</t>
  </si>
  <si>
    <t>さくま　わたる</t>
  </si>
  <si>
    <t>NSA083</t>
  </si>
  <si>
    <t>高橋　愛佳</t>
  </si>
  <si>
    <t>たかはし　あいか</t>
  </si>
  <si>
    <t>NSA084</t>
  </si>
  <si>
    <t>栗山　友和</t>
  </si>
  <si>
    <t>くりやま　ともかず</t>
  </si>
  <si>
    <t>NSA085</t>
  </si>
  <si>
    <t>谷地　寿博</t>
  </si>
  <si>
    <t>やち　としひろ</t>
  </si>
  <si>
    <t>滝上町トランポリン協会/滝上町トランポリンスポーツ少年団</t>
  </si>
  <si>
    <t>松田　守正</t>
    <phoneticPr fontId="21"/>
  </si>
  <si>
    <t>波多野　守</t>
    <phoneticPr fontId="21"/>
  </si>
  <si>
    <t>KTC024</t>
  </si>
  <si>
    <t>赤塚　光</t>
  </si>
  <si>
    <t>あかつか　ひかる</t>
  </si>
  <si>
    <t>北見工業大学</t>
  </si>
  <si>
    <t>KTC100</t>
  </si>
  <si>
    <t>石谷　玲奈</t>
  </si>
  <si>
    <t>いしたに　れな</t>
  </si>
  <si>
    <t>KTC101</t>
  </si>
  <si>
    <t>丹羽　夢音</t>
  </si>
  <si>
    <t>にわ　ゆめと</t>
  </si>
  <si>
    <t>KTC102</t>
  </si>
  <si>
    <t>及川　玲奈</t>
  </si>
  <si>
    <t>おいかわ　れな</t>
  </si>
  <si>
    <t>KTC103</t>
  </si>
  <si>
    <t>和田　秀駕</t>
  </si>
  <si>
    <t>わだ　しゅうが</t>
  </si>
  <si>
    <t>KTC104</t>
  </si>
  <si>
    <t>和田　秀翔</t>
  </si>
  <si>
    <t>わだ　しゅうと</t>
  </si>
  <si>
    <t>KTC105</t>
  </si>
  <si>
    <t>阿部　心春</t>
  </si>
  <si>
    <t>あべ　こはる</t>
  </si>
  <si>
    <t>すえとみ　ちづこ</t>
  </si>
  <si>
    <t>峰岸　雄三</t>
  </si>
  <si>
    <t>藤田　一郎</t>
  </si>
  <si>
    <t>KKU026</t>
  </si>
  <si>
    <t>小泉　智宏</t>
  </si>
  <si>
    <t>なかの　ゆうひ</t>
    <phoneticPr fontId="21"/>
  </si>
  <si>
    <t>KSU114</t>
  </si>
  <si>
    <t>KSU115</t>
  </si>
  <si>
    <t>清水　透真</t>
  </si>
  <si>
    <t>しみず　とうま</t>
  </si>
  <si>
    <t>KSU116</t>
  </si>
  <si>
    <t>清水　春真</t>
  </si>
  <si>
    <t>しみず　はるま</t>
  </si>
  <si>
    <t>KSU117</t>
  </si>
  <si>
    <t>山中　恵介</t>
  </si>
  <si>
    <t>やまなか　けいすけ</t>
  </si>
  <si>
    <t>KSU118</t>
  </si>
  <si>
    <t>斉藤　りん</t>
  </si>
  <si>
    <t>さいとう　りん</t>
  </si>
  <si>
    <t>KSU119</t>
  </si>
  <si>
    <t>中崎　燿地</t>
  </si>
  <si>
    <t>なかざき　かいち</t>
  </si>
  <si>
    <t>KSU120</t>
  </si>
  <si>
    <t>鷲見　磨乙</t>
  </si>
  <si>
    <t>わしみ　まおと</t>
  </si>
  <si>
    <t>KTS046</t>
  </si>
  <si>
    <t>黒田　彩羽</t>
  </si>
  <si>
    <t>くろだ　いろは</t>
  </si>
  <si>
    <t>EKS066</t>
  </si>
  <si>
    <t>上原　大和</t>
  </si>
  <si>
    <t>うえはら　やまと</t>
  </si>
  <si>
    <t>EKS067</t>
  </si>
  <si>
    <t>東狐　奏佑</t>
  </si>
  <si>
    <t>とうこ　そうすけ</t>
  </si>
  <si>
    <t>釧路北陽高等学校</t>
  </si>
  <si>
    <t>EAK086</t>
  </si>
  <si>
    <t>山口　修平</t>
  </si>
  <si>
    <t>やまぐち　しゅうへい</t>
  </si>
  <si>
    <t>EAK087</t>
  </si>
  <si>
    <t>白川　陽奏</t>
  </si>
  <si>
    <t>しらかわ　ひなた</t>
  </si>
  <si>
    <t>EAK088</t>
  </si>
  <si>
    <t>木村　莉央</t>
  </si>
  <si>
    <t>きむら　りお</t>
  </si>
  <si>
    <t>EAK089</t>
  </si>
  <si>
    <t>木村　陽希</t>
  </si>
  <si>
    <t>きむら　はるき</t>
  </si>
  <si>
    <t>EAK090</t>
  </si>
  <si>
    <t>葛西　音巴</t>
  </si>
  <si>
    <t>かさい　おとは</t>
  </si>
  <si>
    <t>ENK022</t>
  </si>
  <si>
    <t>竹内　うみ</t>
  </si>
  <si>
    <t>たけうち　うみ</t>
  </si>
  <si>
    <t>渋谷　心音</t>
  </si>
  <si>
    <t>EKC009</t>
  </si>
  <si>
    <t>藤巻　ひなた</t>
  </si>
  <si>
    <t>ふじまき　ひなた</t>
  </si>
  <si>
    <t>EKC010</t>
  </si>
  <si>
    <t>山下　源起</t>
  </si>
  <si>
    <t>やまぢた　げんき</t>
  </si>
  <si>
    <t>EKA022</t>
  </si>
  <si>
    <t>三島　利紀</t>
  </si>
  <si>
    <t>みしま　としのり</t>
  </si>
  <si>
    <t>十勝ジュニア体操クラブ</t>
    <phoneticPr fontId="21"/>
  </si>
  <si>
    <t>稗田 道也</t>
  </si>
  <si>
    <t>佐藤 健二</t>
  </si>
  <si>
    <t>千葉 更紗</t>
  </si>
  <si>
    <t>米田 聖梨</t>
  </si>
  <si>
    <t>造田 祐那</t>
  </si>
  <si>
    <t>佐々木 希美</t>
  </si>
  <si>
    <t>中林 真由香</t>
  </si>
  <si>
    <t>工藤 翠姫</t>
  </si>
  <si>
    <t>仙石 葵</t>
  </si>
  <si>
    <t>ECF035</t>
  </si>
  <si>
    <t>佐藤 綾咲</t>
  </si>
  <si>
    <t>さとう　あやさ</t>
  </si>
  <si>
    <t>ECF036</t>
  </si>
  <si>
    <t>菊地 奏太</t>
  </si>
  <si>
    <t>きくち　そうた</t>
  </si>
  <si>
    <t>ECF037</t>
  </si>
  <si>
    <t>小葉松 咲翔</t>
  </si>
  <si>
    <t>こばまつ さきと</t>
  </si>
  <si>
    <t>ECF038</t>
  </si>
  <si>
    <t>吉田 陽真</t>
  </si>
  <si>
    <t>よしだ はるま</t>
  </si>
  <si>
    <t>小林 哲也</t>
  </si>
  <si>
    <t>ETR010</t>
  </si>
  <si>
    <t>国井　勇希</t>
  </si>
  <si>
    <t>くにい　ゆうき</t>
  </si>
  <si>
    <t>ETR011</t>
  </si>
  <si>
    <t>佐々木　陽</t>
  </si>
  <si>
    <t>ささき　よう</t>
  </si>
  <si>
    <t>CDA027</t>
  </si>
  <si>
    <t>松下　睦夫</t>
  </si>
  <si>
    <t>まつした　むつお</t>
  </si>
  <si>
    <t>CDA031</t>
  </si>
  <si>
    <t>千葉　奈美</t>
  </si>
  <si>
    <t>ちば　なみ</t>
  </si>
  <si>
    <t>ETC023</t>
  </si>
  <si>
    <t>伊東 陽彩</t>
  </si>
  <si>
    <t>いとう　ひいろ</t>
  </si>
  <si>
    <t>ETC024</t>
  </si>
  <si>
    <t>髙田 柊花</t>
  </si>
  <si>
    <t>たかだ　しゅうか</t>
  </si>
  <si>
    <t>2024(令和6)年度　北海道トランポリン協会　選手・ライセンス登録者名簿</t>
    <rPh sb="5" eb="6">
      <t>レイ</t>
    </rPh>
    <rPh sb="6" eb="7">
      <t>ワ</t>
    </rPh>
    <rPh sb="9" eb="11">
      <t>ネンド</t>
    </rPh>
    <rPh sb="10" eb="11">
      <t>ド</t>
    </rPh>
    <rPh sb="11" eb="13">
      <t>ヘイネンド</t>
    </rPh>
    <rPh sb="12" eb="15">
      <t>ホッカイドウ</t>
    </rPh>
    <rPh sb="21" eb="23">
      <t>キョウカイ</t>
    </rPh>
    <rPh sb="24" eb="26">
      <t>センシュ</t>
    </rPh>
    <rPh sb="32" eb="35">
      <t>トウロクシャ</t>
    </rPh>
    <rPh sb="35" eb="37">
      <t>メイボ</t>
    </rPh>
    <phoneticPr fontId="21"/>
  </si>
  <si>
    <t>北見藤高等学校</t>
  </si>
  <si>
    <t>北海道北見商業高等学校</t>
  </si>
  <si>
    <t>滝上町トランポリンスポーツ少年団</t>
    <phoneticPr fontId="2"/>
  </si>
  <si>
    <t>北海道士別翔雲高等学校</t>
    <phoneticPr fontId="13"/>
  </si>
  <si>
    <t>士別トランポリン協会/北海道士別翔雲高等学校</t>
    <phoneticPr fontId="13"/>
  </si>
  <si>
    <t>北見工業大学</t>
    <phoneticPr fontId="13"/>
  </si>
  <si>
    <t>トランポリンクラブKITAMI/北見工業大学</t>
    <phoneticPr fontId="13"/>
  </si>
  <si>
    <t>釧路工業高等専門学校</t>
    <phoneticPr fontId="13"/>
  </si>
  <si>
    <t>釧路北陽高等学校</t>
    <phoneticPr fontId="13"/>
  </si>
  <si>
    <t>釧路TCアクティヴ/釧路北陽高等学校</t>
    <phoneticPr fontId="13"/>
  </si>
  <si>
    <t>釧路TCアクティヴ/釧路工業高等専門学校</t>
  </si>
  <si>
    <t>釧路TCアクティヴ/釧路工業高等専門学校</t>
    <phoneticPr fontId="13"/>
  </si>
  <si>
    <t>釧路ＴキッズＳＰ少年団/釧路工業高等専門学校</t>
  </si>
  <si>
    <t>釧路ＴキッズＳＰ少年団/釧路工業高等専門学校</t>
    <phoneticPr fontId="13"/>
  </si>
  <si>
    <t>青山　雅哉</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</si>
</sst>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
  </numFmts>
  <fonts count="38">
    <font>
      <sz val="11"/>
      <name val="ＭＳ 明朝"/>
      <family val="1"/>
      <charset val="128"/>
    </font>
    <font>
      <sz val="11"/>
      <name val="ＭＳ 明朝"/>
      <family val="1"/>
      <charset val="128"/>
    </font>
    <font>
      <sz val="6"/>
      <name val="ＭＳ Ｐ明朝"/>
      <family val="1"/>
      <charset val="128"/>
    </font>
    <font>
      <b/>
      <sz val="11"/>
      <name val="ＭＳ 明朝"/>
      <family val="1"/>
      <charset val="128"/>
    </font>
    <font>
      <sz val="11"/>
      <name val="ＭＳ 明朝"/>
      <family val="1"/>
      <charset val="128"/>
    </font>
    <font>
      <b/>
      <sz val="14"/>
      <color indexed="12"/>
      <name val="ＭＳ 明朝"/>
      <family val="1"/>
      <charset val="128"/>
    </font>
    <font>
      <sz val="10"/>
      <name val="ＭＳ 明朝"/>
      <family val="1"/>
      <charset val="128"/>
    </font>
    <font>
      <b/>
      <i/>
      <sz val="11"/>
      <color indexed="10"/>
      <name val="ＭＳ 明朝"/>
      <family val="1"/>
      <charset val="128"/>
    </font>
    <font>
      <b/>
      <sz val="11"/>
      <color indexed="10"/>
      <name val="ＭＳ 明朝"/>
      <family val="1"/>
      <charset val="128"/>
    </font>
    <font>
      <sz val="8"/>
      <name val="ＭＳ 明朝"/>
      <family val="1"/>
      <charset val="128"/>
    </font>
    <font>
      <b/>
      <sz val="10"/>
      <color indexed="10"/>
      <name val="ＭＳ 明朝"/>
      <family val="1"/>
      <charset val="128"/>
    </font>
    <font>
      <sz val="9"/>
      <color indexed="81"/>
      <name val="ＭＳ Ｐゴシック"/>
      <family val="3"/>
      <charset val="128"/>
    </font>
    <font>
      <b/>
      <sz val="9"/>
      <color indexed="81"/>
      <name val="ＭＳ Ｐゴシック"/>
      <family val="3"/>
      <charset val="128"/>
    </font>
    <font>
      <sz val="6"/>
      <name val="ＭＳ 明朝"/>
      <family val="1"/>
      <charset val="128"/>
    </font>
    <font>
      <sz val="12"/>
      <name val="ＭＳ Ｐゴシック"/>
      <family val="3"/>
      <charset val="128"/>
    </font>
    <font>
      <b/>
      <sz val="20"/>
      <name val="ＭＳ Ｐゴシック"/>
      <family val="3"/>
      <charset val="128"/>
    </font>
    <font>
      <b/>
      <sz val="14"/>
      <name val="ＭＳ Ｐゴシック"/>
      <family val="3"/>
      <charset val="128"/>
    </font>
    <font>
      <u/>
      <sz val="11"/>
      <color indexed="12"/>
      <name val="ＭＳ Ｐゴシック"/>
      <family val="3"/>
      <charset val="128"/>
    </font>
    <font>
      <sz val="9"/>
      <name val="ＭＳ Ｐゴシック"/>
      <family val="3"/>
      <charset val="128"/>
    </font>
    <font>
      <sz val="9"/>
      <name val="ＭＳ 明朝"/>
      <family val="1"/>
      <charset val="128"/>
    </font>
    <font>
      <sz val="11"/>
      <name val="ＭＳ Ｐゴシック"/>
      <family val="3"/>
      <charset val="128"/>
    </font>
    <font>
      <sz val="6"/>
      <name val="ＭＳ Ｐゴシック"/>
      <family val="3"/>
      <charset val="128"/>
    </font>
    <font>
      <b/>
      <sz val="9"/>
      <name val="ＭＳ Ｐゴシック"/>
      <family val="3"/>
      <charset val="128"/>
    </font>
    <font>
      <sz val="11"/>
      <color indexed="8"/>
      <name val="ＭＳ Ｐゴシック"/>
      <family val="3"/>
      <charset val="128"/>
    </font>
    <font>
      <sz val="9"/>
      <color indexed="8"/>
      <name val="ＭＳ Ｐゴシック"/>
      <family val="3"/>
      <charset val="128"/>
    </font>
    <font>
      <sz val="9"/>
      <color indexed="58"/>
      <name val="ＭＳ Ｐゴシック"/>
      <family val="3"/>
      <charset val="128"/>
    </font>
    <font>
      <sz val="9"/>
      <color indexed="10"/>
      <name val="ＭＳ Ｐゴシック"/>
      <family val="3"/>
      <charset val="128"/>
    </font>
    <font>
      <b/>
      <sz val="12"/>
      <color indexed="10"/>
      <name val="ＭＳ Ｐゴシック"/>
      <family val="3"/>
      <charset val="128"/>
    </font>
    <font>
      <sz val="12"/>
      <color indexed="81"/>
      <name val="ＭＳ Ｐゴシック"/>
      <family val="3"/>
      <charset val="128"/>
    </font>
    <font>
      <b/>
      <sz val="14"/>
      <color indexed="10"/>
      <name val="ＭＳ 明朝"/>
      <family val="1"/>
      <charset val="128"/>
    </font>
    <font>
      <b/>
      <sz val="11"/>
      <color indexed="52"/>
      <name val="ＭＳ Ｐゴシック"/>
      <family val="3"/>
      <charset val="128"/>
    </font>
    <font>
      <b/>
      <sz val="22"/>
      <name val="ＭＳ Ｐゴシック"/>
      <family val="3"/>
      <charset val="128"/>
    </font>
    <font>
      <b/>
      <sz val="8"/>
      <name val="ＭＳ Ｐゴシック"/>
      <family val="3"/>
      <charset val="128"/>
    </font>
    <font>
      <b/>
      <sz val="11"/>
      <color rgb="FFFF0000"/>
      <name val="ＭＳ 明朝"/>
      <family val="1"/>
      <charset val="128"/>
    </font>
    <font>
      <sz val="11"/>
      <color rgb="FFFFFF00"/>
      <name val="ＭＳ 明朝"/>
      <family val="1"/>
      <charset val="128"/>
    </font>
    <font>
      <sz val="9"/>
      <color theme="1"/>
      <name val="ＭＳ Ｐゴシック"/>
      <family val="3"/>
      <charset val="128"/>
    </font>
    <font>
      <sz val="6"/>
      <color theme="1"/>
      <name val="ＭＳ Ｐゴシック"/>
      <family val="3"/>
      <charset val="128"/>
    </font>
    <font>
      <sz val="9"/>
      <color rgb="FFFF0000"/>
      <name val="ＭＳ Ｐゴシック"/>
      <family val="3"/>
      <charset val="128"/>
    </font>
  </fonts>
  <fills count="10">
    <fill>
      <patternFill patternType="none"/>
    </fill>
    <fill>
      <patternFill patternType="gray125"/>
    </fill>
    <fill>
      <patternFill patternType="solid">
        <fgColor indexed="41"/>
        <bgColor indexed="64"/>
      </patternFill>
    </fill>
    <fill>
      <patternFill patternType="solid">
        <fgColor indexed="45"/>
        <bgColor indexed="64"/>
      </patternFill>
    </fill>
    <fill>
      <patternFill patternType="solid">
        <fgColor indexed="9"/>
        <bgColor indexed="64"/>
      </patternFill>
    </fill>
    <fill>
      <patternFill patternType="solid">
        <fgColor indexed="13"/>
        <bgColor indexed="64"/>
      </patternFill>
    </fill>
    <fill>
      <patternFill patternType="solid">
        <fgColor rgb="FFFFFF99"/>
        <bgColor indexed="64"/>
      </patternFill>
    </fill>
    <fill>
      <patternFill patternType="solid">
        <fgColor rgb="FFFFFF00"/>
        <bgColor indexed="64"/>
      </patternFill>
    </fill>
    <fill>
      <patternFill patternType="solid">
        <fgColor rgb="FFCCFFFF"/>
        <bgColor indexed="64"/>
      </patternFill>
    </fill>
    <fill>
      <patternFill patternType="solid">
        <fgColor rgb="FFCCFFCC"/>
        <bgColor indexed="64"/>
      </patternFill>
    </fill>
  </fills>
  <borders count="171">
    <border>
      <left/>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bottom/>
      <diagonal/>
    </border>
    <border>
      <left style="hair">
        <color indexed="64"/>
      </left>
      <right style="thin">
        <color indexed="64"/>
      </right>
      <top/>
      <bottom style="thin">
        <color indexed="64"/>
      </bottom>
      <diagonal/>
    </border>
    <border>
      <left style="hair">
        <color indexed="64"/>
      </left>
      <right style="medium">
        <color indexed="64"/>
      </right>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hair">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top style="thin">
        <color indexed="64"/>
      </top>
      <bottom/>
      <diagonal/>
    </border>
    <border>
      <left style="medium">
        <color indexed="64"/>
      </left>
      <right style="hair">
        <color indexed="64"/>
      </right>
      <top style="thin">
        <color indexed="64"/>
      </top>
      <bottom/>
      <diagonal/>
    </border>
    <border>
      <left style="medium">
        <color indexed="64"/>
      </left>
      <right/>
      <top style="medium">
        <color indexed="64"/>
      </top>
      <bottom style="thin">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style="medium">
        <color indexed="64"/>
      </right>
      <top style="hair">
        <color indexed="64"/>
      </top>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hair">
        <color indexed="64"/>
      </top>
      <bottom style="hair">
        <color indexed="64"/>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6">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xf numFmtId="38" fontId="4" fillId="0" borderId="0" applyFont="0" applyFill="0" applyBorder="0" applyAlignment="0" applyProtection="0"/>
    <xf numFmtId="0" fontId="20" fillId="0" borderId="0"/>
    <xf numFmtId="0" fontId="20" fillId="0" borderId="0">
      <alignment vertical="center"/>
    </xf>
  </cellStyleXfs>
  <cellXfs count="649">
    <xf numFmtId="0" fontId="0" fillId="0" borderId="0" xfId="0"/>
    <xf numFmtId="0" fontId="0" fillId="0" borderId="0" xfId="0" applyAlignment="1">
      <alignment horizontal="center"/>
    </xf>
    <xf numFmtId="0" fontId="0" fillId="0" borderId="0" xfId="0" applyAlignment="1">
      <alignment horizontal="right"/>
    </xf>
    <xf numFmtId="0" fontId="7" fillId="0" borderId="0" xfId="0" applyFont="1"/>
    <xf numFmtId="0" fontId="10" fillId="0" borderId="0" xfId="0" applyFont="1"/>
    <xf numFmtId="0" fontId="0" fillId="0" borderId="0" xfId="0" applyFill="1"/>
    <xf numFmtId="49" fontId="0" fillId="0" borderId="0" xfId="0" applyNumberFormat="1"/>
    <xf numFmtId="49" fontId="0" fillId="0" borderId="0" xfId="0" applyNumberFormat="1" applyAlignment="1">
      <alignment horizontal="center"/>
    </xf>
    <xf numFmtId="0" fontId="0" fillId="0" borderId="0" xfId="0" applyAlignment="1">
      <alignment vertical="center"/>
    </xf>
    <xf numFmtId="0" fontId="0" fillId="2" borderId="1" xfId="0" applyFill="1" applyBorder="1" applyAlignment="1" applyProtection="1">
      <alignment horizontal="center" vertical="center"/>
      <protection locked="0"/>
    </xf>
    <xf numFmtId="0" fontId="14" fillId="0" borderId="0" xfId="0" applyFont="1"/>
    <xf numFmtId="0" fontId="14" fillId="0" borderId="0" xfId="0" applyFont="1" applyAlignment="1" applyProtection="1">
      <alignment vertical="center"/>
      <protection locked="0"/>
    </xf>
    <xf numFmtId="0" fontId="3" fillId="0" borderId="0" xfId="0" applyFont="1" applyBorder="1" applyAlignment="1">
      <alignment horizont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0" xfId="0" applyFill="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0" xfId="0" applyAlignment="1" applyProtection="1">
      <alignment vertical="center"/>
      <protection locked="0"/>
    </xf>
    <xf numFmtId="0" fontId="0" fillId="0" borderId="0" xfId="0" applyAlignment="1">
      <alignment horizontal="right" vertical="center"/>
    </xf>
    <xf numFmtId="0" fontId="0" fillId="0" borderId="4" xfId="0" applyBorder="1" applyAlignment="1">
      <alignment vertical="center"/>
    </xf>
    <xf numFmtId="0" fontId="0" fillId="0" borderId="4" xfId="0" applyBorder="1" applyAlignment="1">
      <alignment horizontal="center" vertical="center"/>
    </xf>
    <xf numFmtId="0" fontId="0" fillId="0" borderId="5" xfId="0"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distributed" vertical="center"/>
    </xf>
    <xf numFmtId="0" fontId="0" fillId="2" borderId="12" xfId="0" applyFill="1" applyBorder="1" applyAlignment="1" applyProtection="1">
      <alignment vertical="center"/>
      <protection locked="0"/>
    </xf>
    <xf numFmtId="0" fontId="0" fillId="0" borderId="13" xfId="0" applyBorder="1" applyAlignment="1">
      <alignment horizontal="distributed" vertical="center"/>
    </xf>
    <xf numFmtId="0" fontId="0" fillId="2" borderId="14" xfId="0" applyFill="1" applyBorder="1" applyAlignment="1" applyProtection="1">
      <alignment vertical="center"/>
      <protection locked="0"/>
    </xf>
    <xf numFmtId="0" fontId="0" fillId="0" borderId="15" xfId="0" applyBorder="1" applyAlignment="1">
      <alignment horizontal="distributed" vertical="center"/>
    </xf>
    <xf numFmtId="0" fontId="0" fillId="2" borderId="16" xfId="0" applyFill="1" applyBorder="1" applyAlignment="1" applyProtection="1">
      <alignment vertical="center"/>
      <protection locked="0"/>
    </xf>
    <xf numFmtId="0" fontId="5" fillId="0" borderId="0" xfId="0" applyFont="1" applyAlignment="1">
      <alignment vertical="center"/>
    </xf>
    <xf numFmtId="0" fontId="6" fillId="0" borderId="0" xfId="0" applyFont="1" applyAlignment="1">
      <alignment vertical="center"/>
    </xf>
    <xf numFmtId="0" fontId="6" fillId="0" borderId="0" xfId="0" applyFont="1" applyFill="1" applyAlignment="1">
      <alignment vertical="center"/>
    </xf>
    <xf numFmtId="0" fontId="7" fillId="0" borderId="0" xfId="0" applyFont="1" applyAlignment="1">
      <alignment vertical="center"/>
    </xf>
    <xf numFmtId="0" fontId="18" fillId="2" borderId="1" xfId="0" applyFont="1" applyFill="1" applyBorder="1" applyAlignment="1" applyProtection="1">
      <alignment horizontal="center" vertical="center"/>
      <protection locked="0"/>
    </xf>
    <xf numFmtId="49" fontId="18" fillId="2" borderId="17" xfId="0" applyNumberFormat="1" applyFont="1" applyFill="1" applyBorder="1" applyAlignment="1" applyProtection="1">
      <alignment horizontal="center" vertical="center"/>
      <protection locked="0"/>
    </xf>
    <xf numFmtId="0" fontId="18" fillId="2" borderId="17" xfId="0" applyFont="1" applyFill="1" applyBorder="1" applyAlignment="1" applyProtection="1">
      <alignment horizontal="center" vertical="center"/>
      <protection locked="0"/>
    </xf>
    <xf numFmtId="0" fontId="18" fillId="2" borderId="18" xfId="0" applyFont="1" applyFill="1" applyBorder="1" applyAlignment="1" applyProtection="1">
      <alignment horizontal="center" vertical="center"/>
      <protection locked="0"/>
    </xf>
    <xf numFmtId="0" fontId="15" fillId="0" borderId="0" xfId="0" applyFont="1" applyAlignment="1"/>
    <xf numFmtId="0" fontId="19" fillId="2" borderId="1" xfId="0" applyFont="1" applyFill="1" applyBorder="1" applyAlignment="1" applyProtection="1">
      <alignment horizontal="center" vertical="center"/>
      <protection locked="0"/>
    </xf>
    <xf numFmtId="0" fontId="22" fillId="0" borderId="19" xfId="4" applyNumberFormat="1" applyFont="1" applyFill="1" applyBorder="1" applyAlignment="1">
      <alignment horizontal="center" vertical="center"/>
    </xf>
    <xf numFmtId="49" fontId="22" fillId="0" borderId="20" xfId="4" applyNumberFormat="1" applyFont="1" applyFill="1" applyBorder="1" applyAlignment="1">
      <alignment horizontal="center" vertical="center"/>
    </xf>
    <xf numFmtId="49" fontId="22" fillId="0" borderId="20" xfId="4" applyNumberFormat="1" applyFont="1" applyFill="1" applyBorder="1" applyAlignment="1">
      <alignment horizontal="distributed" vertical="center"/>
    </xf>
    <xf numFmtId="49" fontId="22" fillId="0" borderId="20" xfId="4" applyNumberFormat="1" applyFont="1" applyFill="1" applyBorder="1" applyAlignment="1">
      <alignment horizontal="center" vertical="center" wrapText="1"/>
    </xf>
    <xf numFmtId="0" fontId="22" fillId="0" borderId="20" xfId="4" applyNumberFormat="1" applyFont="1" applyFill="1" applyBorder="1" applyAlignment="1">
      <alignment horizontal="center" vertical="center" wrapText="1"/>
    </xf>
    <xf numFmtId="49" fontId="22" fillId="0" borderId="21" xfId="4" applyNumberFormat="1" applyFont="1" applyFill="1" applyBorder="1" applyAlignment="1">
      <alignment horizontal="center" vertical="center"/>
    </xf>
    <xf numFmtId="0" fontId="18" fillId="0" borderId="22" xfId="4" applyNumberFormat="1" applyFont="1" applyFill="1" applyBorder="1" applyAlignment="1">
      <alignment horizontal="center" vertical="center"/>
    </xf>
    <xf numFmtId="49" fontId="18" fillId="0" borderId="23" xfId="4" applyNumberFormat="1" applyFont="1" applyFill="1" applyBorder="1" applyAlignment="1">
      <alignment horizontal="center" vertical="center"/>
    </xf>
    <xf numFmtId="0" fontId="18" fillId="0" borderId="24" xfId="4" applyNumberFormat="1" applyFont="1" applyFill="1" applyBorder="1" applyAlignment="1">
      <alignment horizontal="center" vertical="center"/>
    </xf>
    <xf numFmtId="49" fontId="18" fillId="0" borderId="25" xfId="4" applyNumberFormat="1" applyFont="1" applyFill="1" applyBorder="1" applyAlignment="1">
      <alignment horizontal="center" vertical="center"/>
    </xf>
    <xf numFmtId="49" fontId="18" fillId="0" borderId="25" xfId="4" applyNumberFormat="1" applyFont="1" applyFill="1" applyBorder="1" applyAlignment="1">
      <alignment horizontal="distributed" vertical="center" indent="1"/>
    </xf>
    <xf numFmtId="0" fontId="18" fillId="0" borderId="26" xfId="4" applyNumberFormat="1" applyFont="1" applyFill="1" applyBorder="1" applyAlignment="1">
      <alignment horizontal="center" vertical="center"/>
    </xf>
    <xf numFmtId="49" fontId="18" fillId="0" borderId="27" xfId="4" applyNumberFormat="1" applyFont="1" applyFill="1" applyBorder="1" applyAlignment="1">
      <alignment horizontal="center" vertical="center"/>
    </xf>
    <xf numFmtId="38" fontId="18" fillId="0" borderId="27" xfId="4" applyNumberFormat="1" applyFont="1" applyFill="1" applyBorder="1" applyAlignment="1">
      <alignment horizontal="distributed" vertical="center" indent="1"/>
    </xf>
    <xf numFmtId="38" fontId="18" fillId="0" borderId="27" xfId="4" applyNumberFormat="1" applyFont="1" applyFill="1" applyBorder="1" applyAlignment="1">
      <alignment horizontal="center" vertical="center"/>
    </xf>
    <xf numFmtId="0" fontId="18" fillId="0" borderId="27" xfId="4" applyFont="1" applyFill="1" applyBorder="1" applyAlignment="1">
      <alignment horizontal="center" vertical="center"/>
    </xf>
    <xf numFmtId="0" fontId="18" fillId="0" borderId="27" xfId="4" applyFont="1" applyFill="1" applyBorder="1"/>
    <xf numFmtId="0" fontId="18" fillId="0" borderId="27" xfId="4" applyNumberFormat="1" applyFont="1" applyFill="1" applyBorder="1" applyAlignment="1">
      <alignment horizontal="center" vertical="center"/>
    </xf>
    <xf numFmtId="0" fontId="18" fillId="0" borderId="27" xfId="4" applyFont="1" applyFill="1" applyBorder="1" applyAlignment="1">
      <alignment horizontal="distributed" vertical="center" indent="1"/>
    </xf>
    <xf numFmtId="0" fontId="18" fillId="0" borderId="25" xfId="4" applyNumberFormat="1" applyFont="1" applyFill="1" applyBorder="1" applyAlignment="1">
      <alignment horizontal="center" vertical="center"/>
    </xf>
    <xf numFmtId="38" fontId="18" fillId="0" borderId="27" xfId="4" applyNumberFormat="1" applyFont="1" applyFill="1" applyBorder="1" applyAlignment="1">
      <alignment horizontal="center"/>
    </xf>
    <xf numFmtId="49" fontId="18" fillId="0" borderId="27" xfId="4" applyNumberFormat="1" applyFont="1" applyFill="1" applyBorder="1" applyAlignment="1">
      <alignment horizontal="distributed" vertical="center" indent="1"/>
    </xf>
    <xf numFmtId="0" fontId="18" fillId="0" borderId="0" xfId="4" applyNumberFormat="1" applyFont="1" applyFill="1" applyBorder="1" applyAlignment="1">
      <alignment horizontal="center" vertical="center"/>
    </xf>
    <xf numFmtId="49" fontId="18" fillId="0" borderId="0" xfId="4" applyNumberFormat="1" applyFont="1" applyFill="1" applyBorder="1" applyAlignment="1">
      <alignment horizontal="distributed" vertical="center"/>
    </xf>
    <xf numFmtId="0" fontId="18" fillId="0" borderId="0" xfId="4" applyFont="1" applyFill="1" applyBorder="1" applyAlignment="1">
      <alignment vertical="center"/>
    </xf>
    <xf numFmtId="0" fontId="18" fillId="0" borderId="0" xfId="4" applyFont="1" applyFill="1" applyBorder="1" applyAlignment="1">
      <alignment horizontal="distributed" vertical="center"/>
    </xf>
    <xf numFmtId="49" fontId="18" fillId="0" borderId="0" xfId="4" applyNumberFormat="1" applyFont="1" applyFill="1" applyBorder="1" applyAlignment="1">
      <alignment horizontal="center" vertical="center"/>
    </xf>
    <xf numFmtId="176" fontId="18" fillId="0" borderId="0" xfId="4" applyNumberFormat="1" applyFont="1" applyFill="1" applyBorder="1" applyAlignment="1">
      <alignment horizontal="center" vertical="center"/>
    </xf>
    <xf numFmtId="49" fontId="18" fillId="0" borderId="0" xfId="4" applyNumberFormat="1" applyFont="1" applyFill="1" applyBorder="1" applyAlignment="1">
      <alignment horizontal="left" vertical="center"/>
    </xf>
    <xf numFmtId="0" fontId="18" fillId="0" borderId="0" xfId="4" applyFont="1" applyFill="1" applyBorder="1" applyAlignment="1">
      <alignment horizontal="center" vertical="center"/>
    </xf>
    <xf numFmtId="0" fontId="18" fillId="0" borderId="0" xfId="4" applyFont="1" applyFill="1" applyBorder="1" applyAlignment="1">
      <alignment horizontal="left" vertical="center"/>
    </xf>
    <xf numFmtId="0" fontId="18" fillId="0" borderId="27" xfId="4" applyFont="1" applyFill="1" applyBorder="1" applyAlignment="1">
      <alignment horizontal="center"/>
    </xf>
    <xf numFmtId="0" fontId="3" fillId="0" borderId="28" xfId="0" applyFont="1" applyBorder="1" applyAlignment="1" applyProtection="1">
      <alignment horizontal="left"/>
      <protection locked="0"/>
    </xf>
    <xf numFmtId="0" fontId="8" fillId="0" borderId="28" xfId="0" applyFont="1" applyBorder="1" applyProtection="1">
      <protection locked="0"/>
    </xf>
    <xf numFmtId="0" fontId="3" fillId="0" borderId="0" xfId="0" applyFont="1" applyBorder="1" applyAlignment="1" applyProtection="1">
      <alignment horizontal="left"/>
      <protection locked="0"/>
    </xf>
    <xf numFmtId="0" fontId="0" fillId="3" borderId="14" xfId="0" applyFill="1" applyBorder="1" applyAlignment="1" applyProtection="1">
      <alignment horizontal="center"/>
      <protection locked="0"/>
    </xf>
    <xf numFmtId="0" fontId="0" fillId="3" borderId="29" xfId="0" applyFill="1" applyBorder="1"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center"/>
      <protection locked="0"/>
    </xf>
    <xf numFmtId="0" fontId="0" fillId="0" borderId="0" xfId="0" applyAlignment="1" applyProtection="1">
      <protection locked="0"/>
    </xf>
    <xf numFmtId="0" fontId="0" fillId="3" borderId="30" xfId="0" applyFill="1" applyBorder="1" applyAlignment="1">
      <alignment horizontal="center" vertical="center"/>
    </xf>
    <xf numFmtId="0" fontId="20" fillId="0" borderId="0" xfId="5" applyFont="1" applyBorder="1" applyAlignment="1">
      <alignment horizontal="lef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2" borderId="33" xfId="0" applyFill="1" applyBorder="1" applyAlignment="1" applyProtection="1">
      <alignment horizontal="center" vertical="center"/>
      <protection locked="0"/>
    </xf>
    <xf numFmtId="0" fontId="3" fillId="0" borderId="0" xfId="0" applyFont="1" applyAlignment="1">
      <alignment horizontal="left"/>
    </xf>
    <xf numFmtId="0" fontId="8" fillId="0" borderId="0" xfId="0" applyFont="1"/>
    <xf numFmtId="0" fontId="0" fillId="0" borderId="0" xfId="0" applyAlignment="1"/>
    <xf numFmtId="0" fontId="0" fillId="3" borderId="14" xfId="0" applyFill="1" applyBorder="1" applyAlignment="1">
      <alignment horizontal="center"/>
    </xf>
    <xf numFmtId="0" fontId="0" fillId="3" borderId="33" xfId="0" applyFill="1" applyBorder="1" applyAlignment="1">
      <alignment horizontal="center" vertical="center"/>
    </xf>
    <xf numFmtId="0" fontId="0" fillId="2" borderId="34"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3" borderId="36" xfId="0" applyFill="1" applyBorder="1" applyAlignment="1">
      <alignment horizontal="center" vertical="center"/>
    </xf>
    <xf numFmtId="0" fontId="0" fillId="2" borderId="18" xfId="0"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0" xfId="0"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0" fillId="0" borderId="0" xfId="0" applyFill="1" applyBorder="1" applyAlignment="1">
      <alignment vertical="center"/>
    </xf>
    <xf numFmtId="0" fontId="0" fillId="3" borderId="37" xfId="0" applyFill="1" applyBorder="1" applyAlignment="1">
      <alignment horizontal="center" vertical="center"/>
    </xf>
    <xf numFmtId="0" fontId="0" fillId="3" borderId="25" xfId="0" applyFill="1" applyBorder="1" applyAlignment="1">
      <alignment horizontal="center" vertical="center"/>
    </xf>
    <xf numFmtId="0" fontId="0" fillId="0" borderId="0" xfId="0" applyAlignment="1">
      <alignment horizontal="left"/>
    </xf>
    <xf numFmtId="49" fontId="18" fillId="2" borderId="38" xfId="0" applyNumberFormat="1" applyFont="1" applyFill="1" applyBorder="1" applyAlignment="1" applyProtection="1">
      <alignment horizontal="center" vertical="center"/>
      <protection locked="0"/>
    </xf>
    <xf numFmtId="0" fontId="18" fillId="2" borderId="38" xfId="0" applyFont="1" applyFill="1" applyBorder="1" applyAlignment="1" applyProtection="1">
      <alignment horizontal="center" vertical="center"/>
      <protection locked="0"/>
    </xf>
    <xf numFmtId="0" fontId="18" fillId="2" borderId="39" xfId="0" applyFont="1" applyFill="1" applyBorder="1" applyAlignment="1" applyProtection="1">
      <alignment horizontal="center" vertical="center"/>
      <protection locked="0"/>
    </xf>
    <xf numFmtId="0" fontId="18" fillId="2" borderId="40" xfId="0" applyFont="1" applyFill="1" applyBorder="1" applyAlignment="1" applyProtection="1">
      <alignment horizontal="center" vertical="center"/>
      <protection locked="0"/>
    </xf>
    <xf numFmtId="0" fontId="18" fillId="2" borderId="34" xfId="0" applyFont="1" applyFill="1" applyBorder="1" applyAlignment="1" applyProtection="1">
      <alignment horizontal="center" vertical="center"/>
      <protection locked="0"/>
    </xf>
    <xf numFmtId="49" fontId="18" fillId="2" borderId="40" xfId="0" applyNumberFormat="1" applyFont="1" applyFill="1" applyBorder="1" applyAlignment="1" applyProtection="1">
      <alignment horizontal="center" vertical="center"/>
      <protection locked="0"/>
    </xf>
    <xf numFmtId="49" fontId="18" fillId="2" borderId="39" xfId="0" applyNumberFormat="1" applyFont="1" applyFill="1" applyBorder="1" applyAlignment="1" applyProtection="1">
      <alignment horizontal="center" vertical="center"/>
      <protection locked="0"/>
    </xf>
    <xf numFmtId="0" fontId="9" fillId="3" borderId="29" xfId="0" applyFont="1" applyFill="1" applyBorder="1" applyAlignment="1">
      <alignment horizontal="center" vertical="center" wrapText="1"/>
    </xf>
    <xf numFmtId="0" fontId="0" fillId="2" borderId="41" xfId="0" applyFill="1" applyBorder="1" applyAlignment="1" applyProtection="1">
      <alignment horizontal="center" vertical="center"/>
      <protection locked="0"/>
    </xf>
    <xf numFmtId="0" fontId="0" fillId="4" borderId="34" xfId="0" applyFill="1" applyBorder="1" applyAlignment="1" applyProtection="1">
      <alignment vertical="center"/>
      <protection locked="0"/>
    </xf>
    <xf numFmtId="0" fontId="9" fillId="4" borderId="34" xfId="0" applyFont="1" applyFill="1" applyBorder="1" applyAlignment="1" applyProtection="1">
      <alignment vertical="center"/>
      <protection locked="0"/>
    </xf>
    <xf numFmtId="0" fontId="19" fillId="4" borderId="34" xfId="0" applyFont="1" applyFill="1" applyBorder="1" applyAlignment="1" applyProtection="1">
      <alignment vertical="center"/>
      <protection locked="0"/>
    </xf>
    <xf numFmtId="0" fontId="0" fillId="4" borderId="17" xfId="0" applyFill="1" applyBorder="1" applyAlignment="1" applyProtection="1">
      <alignment vertical="center"/>
      <protection locked="0"/>
    </xf>
    <xf numFmtId="0" fontId="9" fillId="4" borderId="17" xfId="0" applyFont="1" applyFill="1" applyBorder="1" applyAlignment="1" applyProtection="1">
      <alignment vertical="center"/>
      <protection locked="0"/>
    </xf>
    <xf numFmtId="0" fontId="19" fillId="4" borderId="17" xfId="0" applyFont="1" applyFill="1" applyBorder="1" applyAlignment="1" applyProtection="1">
      <alignment vertical="center"/>
      <protection locked="0"/>
    </xf>
    <xf numFmtId="0" fontId="0" fillId="4" borderId="18" xfId="0" applyFill="1" applyBorder="1" applyAlignment="1" applyProtection="1">
      <alignment vertical="center"/>
      <protection locked="0"/>
    </xf>
    <xf numFmtId="0" fontId="9" fillId="4" borderId="18" xfId="0" applyFont="1" applyFill="1" applyBorder="1" applyAlignment="1" applyProtection="1">
      <alignment vertical="center"/>
      <protection locked="0"/>
    </xf>
    <xf numFmtId="0" fontId="19" fillId="4" borderId="18" xfId="0" applyFont="1" applyFill="1" applyBorder="1" applyAlignment="1" applyProtection="1">
      <alignment vertical="center"/>
      <protection locked="0"/>
    </xf>
    <xf numFmtId="0" fontId="19" fillId="4" borderId="42" xfId="0" applyFont="1" applyFill="1" applyBorder="1" applyAlignment="1" applyProtection="1">
      <alignment vertical="center"/>
      <protection locked="0"/>
    </xf>
    <xf numFmtId="0" fontId="19" fillId="4" borderId="43" xfId="0" applyFont="1" applyFill="1" applyBorder="1" applyAlignment="1" applyProtection="1">
      <alignment vertical="center"/>
      <protection locked="0"/>
    </xf>
    <xf numFmtId="0" fontId="18" fillId="0" borderId="0" xfId="4" applyFont="1" applyFill="1" applyBorder="1"/>
    <xf numFmtId="0" fontId="21" fillId="0" borderId="0" xfId="4" applyFont="1" applyFill="1" applyBorder="1" applyAlignment="1">
      <alignment horizontal="center"/>
    </xf>
    <xf numFmtId="0" fontId="18" fillId="0" borderId="44" xfId="4" applyNumberFormat="1" applyFont="1" applyFill="1" applyBorder="1" applyAlignment="1">
      <alignment horizontal="center" vertical="center"/>
    </xf>
    <xf numFmtId="49" fontId="24" fillId="0" borderId="30" xfId="4" applyNumberFormat="1" applyFont="1" applyFill="1" applyBorder="1" applyAlignment="1">
      <alignment horizontal="center" vertical="center"/>
    </xf>
    <xf numFmtId="38" fontId="18" fillId="0" borderId="30" xfId="4" applyNumberFormat="1" applyFont="1" applyFill="1" applyBorder="1" applyAlignment="1">
      <alignment horizontal="distributed" vertical="center" indent="1"/>
    </xf>
    <xf numFmtId="38" fontId="18" fillId="0" borderId="30" xfId="4" applyNumberFormat="1" applyFont="1" applyFill="1" applyBorder="1" applyAlignment="1">
      <alignment horizontal="center" vertical="center"/>
    </xf>
    <xf numFmtId="49" fontId="18" fillId="0" borderId="30" xfId="4" applyNumberFormat="1" applyFont="1" applyFill="1" applyBorder="1" applyAlignment="1">
      <alignment horizontal="center" vertical="center"/>
    </xf>
    <xf numFmtId="49" fontId="24" fillId="0" borderId="27" xfId="4" applyNumberFormat="1" applyFont="1" applyFill="1" applyBorder="1" applyAlignment="1">
      <alignment horizontal="center" vertical="center"/>
    </xf>
    <xf numFmtId="49" fontId="24" fillId="0" borderId="45" xfId="4" applyNumberFormat="1" applyFont="1" applyFill="1" applyBorder="1" applyAlignment="1">
      <alignment horizontal="center" vertical="center"/>
    </xf>
    <xf numFmtId="38" fontId="18" fillId="0" borderId="45" xfId="4" applyNumberFormat="1" applyFont="1" applyFill="1" applyBorder="1" applyAlignment="1">
      <alignment horizontal="distributed" vertical="center" indent="1"/>
    </xf>
    <xf numFmtId="38" fontId="18" fillId="0" borderId="45" xfId="4" applyNumberFormat="1" applyFont="1" applyFill="1" applyBorder="1" applyAlignment="1">
      <alignment horizontal="center" vertical="center"/>
    </xf>
    <xf numFmtId="49" fontId="18" fillId="0" borderId="45" xfId="4" applyNumberFormat="1" applyFont="1" applyFill="1" applyBorder="1" applyAlignment="1">
      <alignment horizontal="center" vertical="center"/>
    </xf>
    <xf numFmtId="38" fontId="18" fillId="0" borderId="25" xfId="4" applyNumberFormat="1" applyFont="1" applyFill="1" applyBorder="1" applyAlignment="1">
      <alignment horizontal="distributed" vertical="center" indent="1"/>
    </xf>
    <xf numFmtId="38" fontId="18" fillId="0" borderId="25" xfId="4" applyNumberFormat="1" applyFont="1" applyFill="1" applyBorder="1" applyAlignment="1">
      <alignment horizontal="center" vertical="center"/>
    </xf>
    <xf numFmtId="0" fontId="18" fillId="0" borderId="30" xfId="4" applyFont="1" applyFill="1" applyBorder="1" applyAlignment="1">
      <alignment horizontal="center" vertical="center"/>
    </xf>
    <xf numFmtId="0" fontId="18" fillId="0" borderId="25" xfId="4" applyFont="1" applyFill="1" applyBorder="1" applyAlignment="1">
      <alignment horizontal="center" vertical="center"/>
    </xf>
    <xf numFmtId="0" fontId="18" fillId="0" borderId="30" xfId="4" applyFont="1" applyFill="1" applyBorder="1" applyAlignment="1">
      <alignment horizontal="distributed" vertical="center" indent="1"/>
    </xf>
    <xf numFmtId="0" fontId="18" fillId="0" borderId="30" xfId="4" applyNumberFormat="1" applyFont="1" applyFill="1" applyBorder="1" applyAlignment="1">
      <alignment horizontal="center" vertical="center"/>
    </xf>
    <xf numFmtId="0" fontId="18" fillId="0" borderId="45" xfId="4" applyFont="1" applyFill="1" applyBorder="1" applyAlignment="1">
      <alignment horizontal="distributed" vertical="center" indent="1"/>
    </xf>
    <xf numFmtId="0" fontId="18" fillId="0" borderId="45" xfId="4" applyNumberFormat="1" applyFont="1" applyFill="1" applyBorder="1" applyAlignment="1">
      <alignment horizontal="center" vertical="center"/>
    </xf>
    <xf numFmtId="0" fontId="18" fillId="0" borderId="25" xfId="4" applyFont="1" applyFill="1" applyBorder="1" applyAlignment="1">
      <alignment horizontal="distributed" vertical="center" indent="1"/>
    </xf>
    <xf numFmtId="38" fontId="24" fillId="0" borderId="30" xfId="4" applyNumberFormat="1" applyFont="1" applyFill="1" applyBorder="1" applyAlignment="1">
      <alignment horizontal="center" vertical="center"/>
    </xf>
    <xf numFmtId="38" fontId="24" fillId="0" borderId="27" xfId="4" applyNumberFormat="1" applyFont="1" applyFill="1" applyBorder="1" applyAlignment="1">
      <alignment horizontal="center" vertical="center"/>
    </xf>
    <xf numFmtId="49" fontId="18" fillId="0" borderId="37" xfId="4" applyNumberFormat="1" applyFont="1" applyFill="1" applyBorder="1" applyAlignment="1">
      <alignment horizontal="center" vertical="center"/>
    </xf>
    <xf numFmtId="38" fontId="18" fillId="0" borderId="37" xfId="4" applyNumberFormat="1" applyFont="1" applyFill="1" applyBorder="1" applyAlignment="1">
      <alignment horizontal="distributed" vertical="center" indent="1"/>
    </xf>
    <xf numFmtId="38" fontId="18" fillId="0" borderId="37" xfId="4" applyNumberFormat="1" applyFont="1" applyFill="1" applyBorder="1" applyAlignment="1">
      <alignment horizontal="center" vertical="center"/>
    </xf>
    <xf numFmtId="0" fontId="18" fillId="0" borderId="37" xfId="4" applyNumberFormat="1" applyFont="1" applyFill="1" applyBorder="1" applyAlignment="1">
      <alignment horizontal="center" vertical="center"/>
    </xf>
    <xf numFmtId="49" fontId="25" fillId="0" borderId="27" xfId="4" applyNumberFormat="1" applyFont="1" applyFill="1" applyBorder="1" applyAlignment="1">
      <alignment horizontal="center" vertical="center"/>
    </xf>
    <xf numFmtId="49" fontId="18" fillId="0" borderId="45" xfId="4" applyNumberFormat="1" applyFont="1" applyFill="1" applyBorder="1" applyAlignment="1">
      <alignment horizontal="distributed" vertical="center" indent="1"/>
    </xf>
    <xf numFmtId="0" fontId="18" fillId="0" borderId="46" xfId="4" applyNumberFormat="1" applyFont="1" applyFill="1" applyBorder="1" applyAlignment="1">
      <alignment horizontal="center" vertical="center"/>
    </xf>
    <xf numFmtId="49" fontId="24" fillId="0" borderId="37" xfId="4" applyNumberFormat="1" applyFont="1" applyFill="1" applyBorder="1" applyAlignment="1">
      <alignment horizontal="center" vertical="center"/>
    </xf>
    <xf numFmtId="0" fontId="18" fillId="0" borderId="37" xfId="4" applyFont="1" applyFill="1" applyBorder="1" applyAlignment="1">
      <alignment horizontal="center" vertical="center"/>
    </xf>
    <xf numFmtId="49" fontId="24" fillId="0" borderId="25" xfId="4" applyNumberFormat="1" applyFont="1" applyFill="1" applyBorder="1" applyAlignment="1">
      <alignment horizontal="center" vertical="center"/>
    </xf>
    <xf numFmtId="0" fontId="18" fillId="0" borderId="47" xfId="4" applyNumberFormat="1" applyFont="1" applyFill="1" applyBorder="1" applyAlignment="1">
      <alignment horizontal="center" vertical="center"/>
    </xf>
    <xf numFmtId="0" fontId="24" fillId="0" borderId="30" xfId="4" applyFont="1" applyFill="1" applyBorder="1" applyAlignment="1">
      <alignment horizontal="center" vertical="center"/>
    </xf>
    <xf numFmtId="0" fontId="24" fillId="0" borderId="27" xfId="4" applyFont="1" applyFill="1" applyBorder="1" applyAlignment="1">
      <alignment horizontal="center" vertical="center"/>
    </xf>
    <xf numFmtId="38" fontId="18" fillId="0" borderId="30" xfId="4" applyNumberFormat="1" applyFont="1" applyFill="1" applyBorder="1" applyAlignment="1">
      <alignment horizontal="center"/>
    </xf>
    <xf numFmtId="38" fontId="18" fillId="0" borderId="45" xfId="4" applyNumberFormat="1" applyFont="1" applyFill="1" applyBorder="1" applyAlignment="1">
      <alignment horizontal="center"/>
    </xf>
    <xf numFmtId="49" fontId="18" fillId="0" borderId="37" xfId="4" applyNumberFormat="1" applyFont="1" applyFill="1" applyBorder="1" applyAlignment="1">
      <alignment horizontal="distributed" vertical="center" indent="1"/>
    </xf>
    <xf numFmtId="49" fontId="18" fillId="0" borderId="30" xfId="4" applyNumberFormat="1" applyFont="1" applyFill="1" applyBorder="1" applyAlignment="1">
      <alignment horizontal="distributed" vertical="center" indent="1"/>
    </xf>
    <xf numFmtId="49" fontId="26" fillId="0" borderId="27" xfId="4" applyNumberFormat="1" applyFont="1" applyFill="1" applyBorder="1" applyAlignment="1">
      <alignment horizontal="center" vertical="center"/>
    </xf>
    <xf numFmtId="38" fontId="18" fillId="0" borderId="37" xfId="4" applyNumberFormat="1" applyFont="1" applyFill="1" applyBorder="1" applyAlignment="1">
      <alignment horizontal="center"/>
    </xf>
    <xf numFmtId="0" fontId="18" fillId="0" borderId="25" xfId="4" applyFont="1" applyFill="1" applyBorder="1" applyAlignment="1">
      <alignment horizontal="center"/>
    </xf>
    <xf numFmtId="38" fontId="24" fillId="0" borderId="25" xfId="4" applyNumberFormat="1" applyFont="1" applyFill="1" applyBorder="1" applyAlignment="1">
      <alignment horizontal="center" vertical="center"/>
    </xf>
    <xf numFmtId="0" fontId="18" fillId="0" borderId="14" xfId="4" applyFont="1" applyFill="1" applyBorder="1" applyAlignment="1">
      <alignment horizontal="center" vertical="center"/>
    </xf>
    <xf numFmtId="0" fontId="0" fillId="0" borderId="0" xfId="0" applyNumberFormat="1"/>
    <xf numFmtId="0" fontId="0" fillId="0" borderId="0" xfId="0" applyNumberFormat="1" applyAlignment="1">
      <alignment horizontal="center"/>
    </xf>
    <xf numFmtId="0" fontId="0" fillId="3" borderId="48" xfId="0" applyFill="1" applyBorder="1" applyAlignment="1">
      <alignment horizontal="center"/>
    </xf>
    <xf numFmtId="0" fontId="9" fillId="3" borderId="49" xfId="0" applyFont="1" applyFill="1" applyBorder="1" applyAlignment="1">
      <alignment horizontal="center" vertical="center" wrapText="1"/>
    </xf>
    <xf numFmtId="0" fontId="0" fillId="3" borderId="49" xfId="0" applyFill="1" applyBorder="1" applyAlignment="1">
      <alignment horizontal="center" vertical="center"/>
    </xf>
    <xf numFmtId="0" fontId="0" fillId="3" borderId="50" xfId="0" applyFill="1" applyBorder="1" applyAlignment="1">
      <alignment horizontal="center" vertical="center"/>
    </xf>
    <xf numFmtId="0" fontId="0" fillId="0" borderId="1" xfId="0" applyFill="1" applyBorder="1" applyAlignment="1" applyProtection="1">
      <alignment horizontal="center" vertical="center"/>
      <protection locked="0"/>
    </xf>
    <xf numFmtId="0" fontId="0" fillId="3" borderId="51" xfId="0" applyFill="1" applyBorder="1" applyAlignment="1">
      <alignment horizontal="center" vertical="center"/>
    </xf>
    <xf numFmtId="0" fontId="18" fillId="2" borderId="52" xfId="0" applyFont="1" applyFill="1" applyBorder="1" applyAlignment="1" applyProtection="1">
      <alignment horizontal="center" vertical="center"/>
      <protection locked="0"/>
    </xf>
    <xf numFmtId="0" fontId="0" fillId="0" borderId="52" xfId="0"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19" fillId="2" borderId="52" xfId="0" applyFont="1" applyFill="1" applyBorder="1" applyAlignment="1" applyProtection="1">
      <alignment horizontal="center" vertical="center"/>
      <protection locked="0"/>
    </xf>
    <xf numFmtId="0" fontId="19" fillId="0" borderId="1" xfId="0" applyFont="1" applyFill="1" applyBorder="1" applyAlignment="1" applyProtection="1">
      <alignment vertical="center"/>
      <protection locked="0"/>
    </xf>
    <xf numFmtId="0" fontId="19" fillId="0" borderId="52" xfId="0" applyFont="1" applyFill="1" applyBorder="1" applyAlignment="1" applyProtection="1">
      <alignment vertical="center"/>
      <protection locked="0"/>
    </xf>
    <xf numFmtId="0" fontId="0" fillId="3" borderId="53" xfId="0" applyFill="1" applyBorder="1" applyAlignment="1">
      <alignment horizontal="center" vertical="center"/>
    </xf>
    <xf numFmtId="0" fontId="19" fillId="4" borderId="54" xfId="0" applyFont="1" applyFill="1" applyBorder="1" applyAlignment="1" applyProtection="1">
      <alignment horizontal="left" vertical="center"/>
      <protection locked="0"/>
    </xf>
    <xf numFmtId="0" fontId="19" fillId="4" borderId="55" xfId="0" applyFont="1" applyFill="1" applyBorder="1" applyAlignment="1" applyProtection="1">
      <alignment horizontal="left" vertical="center"/>
      <protection locked="0"/>
    </xf>
    <xf numFmtId="0" fontId="19" fillId="4" borderId="56" xfId="0" applyFont="1" applyFill="1" applyBorder="1" applyAlignment="1" applyProtection="1">
      <alignment horizontal="left" vertical="center"/>
      <protection locked="0"/>
    </xf>
    <xf numFmtId="0" fontId="0" fillId="3" borderId="14" xfId="0" applyFill="1" applyBorder="1" applyAlignment="1" applyProtection="1">
      <alignment horizontal="center" vertical="center"/>
      <protection locked="0"/>
    </xf>
    <xf numFmtId="178" fontId="0" fillId="0" borderId="0" xfId="0" applyNumberFormat="1"/>
    <xf numFmtId="178" fontId="0" fillId="0" borderId="0" xfId="0" applyNumberFormat="1" applyAlignment="1">
      <alignment horizontal="left"/>
    </xf>
    <xf numFmtId="0" fontId="0" fillId="0" borderId="38" xfId="0" applyFill="1" applyBorder="1" applyAlignment="1" applyProtection="1">
      <alignment horizontal="right" vertical="center"/>
      <protection locked="0"/>
    </xf>
    <xf numFmtId="0" fontId="0" fillId="0" borderId="17" xfId="0" applyFill="1" applyBorder="1" applyAlignment="1" applyProtection="1">
      <alignment horizontal="center" vertical="center"/>
      <protection locked="0"/>
    </xf>
    <xf numFmtId="0" fontId="0" fillId="0" borderId="57" xfId="0" applyFill="1" applyBorder="1" applyAlignment="1" applyProtection="1">
      <alignment horizontal="left" vertical="center"/>
      <protection locked="0"/>
    </xf>
    <xf numFmtId="0" fontId="0" fillId="0" borderId="57" xfId="0" applyFill="1" applyBorder="1" applyAlignment="1" applyProtection="1">
      <alignment horizontal="center" vertical="center"/>
      <protection locked="0"/>
    </xf>
    <xf numFmtId="0" fontId="0" fillId="0" borderId="58" xfId="0" applyFill="1" applyBorder="1" applyAlignment="1" applyProtection="1">
      <alignment horizontal="center" vertical="center"/>
    </xf>
    <xf numFmtId="0" fontId="0" fillId="0" borderId="59" xfId="0" applyFill="1" applyBorder="1" applyAlignment="1" applyProtection="1">
      <alignment horizontal="center" vertical="center"/>
      <protection locked="0"/>
    </xf>
    <xf numFmtId="38" fontId="0" fillId="0" borderId="58" xfId="2" applyFont="1" applyFill="1" applyBorder="1" applyAlignment="1" applyProtection="1">
      <alignment vertical="center"/>
    </xf>
    <xf numFmtId="0" fontId="0" fillId="0" borderId="60" xfId="0" applyFill="1" applyBorder="1" applyAlignment="1" applyProtection="1">
      <alignment vertical="center"/>
      <protection locked="0"/>
    </xf>
    <xf numFmtId="0" fontId="0" fillId="0" borderId="40" xfId="0" applyFill="1" applyBorder="1" applyAlignment="1" applyProtection="1">
      <alignment horizontal="right" vertical="center"/>
      <protection locked="0"/>
    </xf>
    <xf numFmtId="0" fontId="0" fillId="0" borderId="61" xfId="0" applyFill="1" applyBorder="1" applyAlignment="1" applyProtection="1">
      <alignment horizontal="left" vertical="center"/>
      <protection locked="0"/>
    </xf>
    <xf numFmtId="0" fontId="0" fillId="0" borderId="34" xfId="0" applyFill="1" applyBorder="1" applyAlignment="1" applyProtection="1">
      <alignment horizontal="center" vertical="center"/>
      <protection locked="0"/>
    </xf>
    <xf numFmtId="0" fontId="0" fillId="0" borderId="62" xfId="0" applyFill="1" applyBorder="1" applyAlignment="1" applyProtection="1">
      <alignment horizontal="center" vertical="center"/>
    </xf>
    <xf numFmtId="0" fontId="0" fillId="0" borderId="61" xfId="0" applyFill="1" applyBorder="1" applyAlignment="1" applyProtection="1">
      <alignment horizontal="center" vertical="center"/>
      <protection locked="0"/>
    </xf>
    <xf numFmtId="38" fontId="0" fillId="0" borderId="62" xfId="2" applyFont="1" applyFill="1" applyBorder="1" applyAlignment="1" applyProtection="1">
      <alignment vertical="center"/>
    </xf>
    <xf numFmtId="0" fontId="0" fillId="0" borderId="63" xfId="0" applyFill="1" applyBorder="1" applyAlignment="1" applyProtection="1">
      <alignment horizontal="center" vertical="center"/>
      <protection locked="0"/>
    </xf>
    <xf numFmtId="0" fontId="0" fillId="2" borderId="64" xfId="0" applyFill="1" applyBorder="1" applyAlignment="1" applyProtection="1">
      <alignment horizontal="center" vertical="center"/>
      <protection locked="0"/>
    </xf>
    <xf numFmtId="0" fontId="0" fillId="2" borderId="42" xfId="0"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49" fontId="18" fillId="5" borderId="0" xfId="4" applyNumberFormat="1" applyFont="1" applyFill="1" applyBorder="1" applyAlignment="1">
      <alignment horizontal="left" vertical="center"/>
    </xf>
    <xf numFmtId="0" fontId="20" fillId="5" borderId="0" xfId="5" applyFont="1" applyFill="1" applyBorder="1" applyAlignment="1">
      <alignment horizontal="left" vertical="center"/>
    </xf>
    <xf numFmtId="0" fontId="18" fillId="5" borderId="0" xfId="4" applyFont="1" applyFill="1" applyBorder="1" applyAlignment="1">
      <alignment horizontal="left" vertical="center"/>
    </xf>
    <xf numFmtId="0" fontId="0" fillId="5" borderId="0" xfId="0" applyFill="1"/>
    <xf numFmtId="49" fontId="24" fillId="0" borderId="23" xfId="4" applyNumberFormat="1" applyFont="1" applyFill="1" applyBorder="1" applyAlignment="1">
      <alignment horizontal="center" vertical="center"/>
    </xf>
    <xf numFmtId="49" fontId="24" fillId="0" borderId="65" xfId="4" applyNumberFormat="1" applyFont="1" applyFill="1" applyBorder="1" applyAlignment="1">
      <alignment vertical="center"/>
    </xf>
    <xf numFmtId="49" fontId="24" fillId="0" borderId="66" xfId="4" applyNumberFormat="1" applyFont="1" applyFill="1" applyBorder="1" applyAlignment="1">
      <alignment vertical="center"/>
    </xf>
    <xf numFmtId="0" fontId="18" fillId="0" borderId="67" xfId="4" applyNumberFormat="1" applyFont="1" applyFill="1" applyBorder="1" applyAlignment="1">
      <alignment horizontal="center" vertical="center"/>
    </xf>
    <xf numFmtId="49" fontId="18" fillId="0" borderId="17" xfId="4" applyNumberFormat="1" applyFont="1" applyFill="1" applyBorder="1" applyAlignment="1">
      <alignment horizontal="center" vertical="center"/>
    </xf>
    <xf numFmtId="49" fontId="24" fillId="0" borderId="17" xfId="4" applyNumberFormat="1" applyFont="1" applyFill="1" applyBorder="1" applyAlignment="1">
      <alignment vertical="center"/>
    </xf>
    <xf numFmtId="49" fontId="18" fillId="0" borderId="17" xfId="4" applyNumberFormat="1" applyFont="1" applyFill="1" applyBorder="1" applyAlignment="1">
      <alignment horizontal="distributed" vertical="center" indent="1"/>
    </xf>
    <xf numFmtId="49" fontId="24" fillId="0" borderId="17" xfId="4" applyNumberFormat="1" applyFont="1" applyFill="1" applyBorder="1" applyAlignment="1">
      <alignment horizontal="center" vertical="center"/>
    </xf>
    <xf numFmtId="38" fontId="18" fillId="0" borderId="17" xfId="4" applyNumberFormat="1" applyFont="1" applyFill="1" applyBorder="1" applyAlignment="1">
      <alignment horizontal="distributed" vertical="center" indent="1"/>
    </xf>
    <xf numFmtId="38" fontId="18" fillId="0" borderId="17" xfId="4" applyNumberFormat="1" applyFont="1" applyFill="1" applyBorder="1" applyAlignment="1">
      <alignment horizontal="center" vertical="center"/>
    </xf>
    <xf numFmtId="49" fontId="24" fillId="0" borderId="55" xfId="4" applyNumberFormat="1" applyFont="1" applyFill="1" applyBorder="1" applyAlignment="1">
      <alignment vertical="center"/>
    </xf>
    <xf numFmtId="0" fontId="18" fillId="0" borderId="17" xfId="4" applyFont="1" applyFill="1" applyBorder="1"/>
    <xf numFmtId="0" fontId="18" fillId="0" borderId="17" xfId="4" applyNumberFormat="1" applyFont="1" applyFill="1" applyBorder="1" applyAlignment="1">
      <alignment horizontal="center" vertical="center"/>
    </xf>
    <xf numFmtId="0" fontId="18" fillId="0" borderId="17" xfId="4" applyFont="1" applyFill="1" applyBorder="1" applyAlignment="1">
      <alignment horizontal="distributed" vertical="center" indent="1"/>
    </xf>
    <xf numFmtId="38" fontId="24" fillId="0" borderId="17" xfId="4" applyNumberFormat="1" applyFont="1" applyFill="1" applyBorder="1" applyAlignment="1">
      <alignment horizontal="center" vertical="center"/>
    </xf>
    <xf numFmtId="0" fontId="24" fillId="0" borderId="17" xfId="4" applyFont="1" applyFill="1" applyBorder="1" applyAlignment="1">
      <alignment vertical="center"/>
    </xf>
    <xf numFmtId="0" fontId="23" fillId="0" borderId="55" xfId="0" applyFont="1" applyBorder="1" applyAlignment="1">
      <alignment vertical="center"/>
    </xf>
    <xf numFmtId="0" fontId="24" fillId="0" borderId="55" xfId="4" applyFont="1" applyFill="1" applyBorder="1" applyAlignment="1">
      <alignment vertical="center"/>
    </xf>
    <xf numFmtId="38" fontId="24" fillId="0" borderId="17" xfId="4" applyNumberFormat="1" applyFont="1" applyFill="1" applyBorder="1" applyAlignment="1">
      <alignment horizontal="left" vertical="center"/>
    </xf>
    <xf numFmtId="0" fontId="18" fillId="0" borderId="51" xfId="4" applyNumberFormat="1" applyFont="1" applyFill="1" applyBorder="1" applyAlignment="1">
      <alignment horizontal="center" vertical="center"/>
    </xf>
    <xf numFmtId="49" fontId="18" fillId="0" borderId="52" xfId="4" applyNumberFormat="1" applyFont="1" applyFill="1" applyBorder="1" applyAlignment="1">
      <alignment horizontal="center" vertical="center"/>
    </xf>
    <xf numFmtId="49" fontId="24" fillId="0" borderId="52" xfId="4" applyNumberFormat="1" applyFont="1" applyFill="1" applyBorder="1" applyAlignment="1">
      <alignment vertical="center"/>
    </xf>
    <xf numFmtId="49" fontId="18" fillId="0" borderId="52" xfId="4" applyNumberFormat="1" applyFont="1" applyFill="1" applyBorder="1" applyAlignment="1">
      <alignment horizontal="distributed" vertical="center" indent="1"/>
    </xf>
    <xf numFmtId="0" fontId="18" fillId="0" borderId="52" xfId="4" applyNumberFormat="1" applyFont="1" applyFill="1" applyBorder="1" applyAlignment="1">
      <alignment horizontal="center" vertical="center"/>
    </xf>
    <xf numFmtId="49" fontId="24" fillId="0" borderId="56" xfId="4" applyNumberFormat="1" applyFont="1" applyFill="1" applyBorder="1" applyAlignment="1">
      <alignment vertical="center"/>
    </xf>
    <xf numFmtId="49" fontId="18" fillId="0" borderId="23" xfId="4" applyNumberFormat="1" applyFont="1" applyFill="1" applyBorder="1" applyAlignment="1">
      <alignment horizontal="distributed" vertical="center" indent="1"/>
    </xf>
    <xf numFmtId="49" fontId="18" fillId="0" borderId="23" xfId="4" applyNumberFormat="1" applyFont="1" applyFill="1" applyBorder="1" applyAlignment="1">
      <alignment horizontal="center" vertical="center" wrapText="1"/>
    </xf>
    <xf numFmtId="0" fontId="18" fillId="0" borderId="23" xfId="4" applyNumberFormat="1" applyFont="1" applyFill="1" applyBorder="1" applyAlignment="1">
      <alignment horizontal="center" vertical="center" wrapText="1"/>
    </xf>
    <xf numFmtId="49" fontId="18" fillId="0" borderId="45" xfId="4" applyNumberFormat="1" applyFont="1" applyFill="1" applyBorder="1" applyAlignment="1">
      <alignment horizontal="center" vertical="center" wrapText="1"/>
    </xf>
    <xf numFmtId="0" fontId="18" fillId="0" borderId="45" xfId="4" applyNumberFormat="1" applyFont="1" applyFill="1" applyBorder="1" applyAlignment="1">
      <alignment horizontal="center" vertical="center" wrapText="1"/>
    </xf>
    <xf numFmtId="49" fontId="18" fillId="0" borderId="25" xfId="4" applyNumberFormat="1" applyFont="1" applyFill="1" applyBorder="1" applyAlignment="1">
      <alignment horizontal="center" vertical="center" wrapText="1"/>
    </xf>
    <xf numFmtId="0" fontId="18" fillId="0" borderId="25" xfId="4" applyNumberFormat="1" applyFont="1" applyFill="1" applyBorder="1" applyAlignment="1">
      <alignment horizontal="center" vertical="center" wrapText="1"/>
    </xf>
    <xf numFmtId="0" fontId="18" fillId="0" borderId="68" xfId="4" applyNumberFormat="1" applyFont="1" applyFill="1" applyBorder="1" applyAlignment="1">
      <alignment horizontal="center" vertical="center"/>
    </xf>
    <xf numFmtId="38" fontId="24" fillId="0" borderId="37" xfId="4" applyNumberFormat="1" applyFont="1" applyFill="1" applyBorder="1" applyAlignment="1">
      <alignment horizontal="center" vertical="center"/>
    </xf>
    <xf numFmtId="0" fontId="18" fillId="0" borderId="27" xfId="4" quotePrefix="1" applyNumberFormat="1" applyFont="1" applyFill="1" applyBorder="1" applyAlignment="1">
      <alignment horizontal="center" vertical="center"/>
    </xf>
    <xf numFmtId="49" fontId="24" fillId="0" borderId="69" xfId="4" applyNumberFormat="1" applyFont="1" applyFill="1" applyBorder="1" applyAlignment="1">
      <alignment horizontal="left" vertical="center"/>
    </xf>
    <xf numFmtId="38" fontId="25" fillId="0" borderId="27" xfId="4" applyNumberFormat="1" applyFont="1" applyFill="1" applyBorder="1" applyAlignment="1">
      <alignment horizontal="center" vertical="center"/>
    </xf>
    <xf numFmtId="0" fontId="18" fillId="0" borderId="30" xfId="4" quotePrefix="1" applyNumberFormat="1" applyFont="1" applyFill="1" applyBorder="1" applyAlignment="1">
      <alignment horizontal="center" vertical="center"/>
    </xf>
    <xf numFmtId="38" fontId="24" fillId="0" borderId="27" xfId="4" applyNumberFormat="1" applyFont="1" applyFill="1" applyBorder="1" applyAlignment="1">
      <alignment horizontal="center" vertical="justify"/>
    </xf>
    <xf numFmtId="38" fontId="24" fillId="0" borderId="45" xfId="4" applyNumberFormat="1" applyFont="1" applyFill="1" applyBorder="1" applyAlignment="1">
      <alignment horizontal="center" vertical="justify"/>
    </xf>
    <xf numFmtId="38" fontId="24" fillId="0" borderId="25" xfId="4" applyNumberFormat="1" applyFont="1" applyFill="1" applyBorder="1" applyAlignment="1">
      <alignment horizontal="center" vertical="justify"/>
    </xf>
    <xf numFmtId="38" fontId="24" fillId="0" borderId="30" xfId="4" applyNumberFormat="1" applyFont="1" applyFill="1" applyBorder="1" applyAlignment="1">
      <alignment horizontal="center" vertical="justify"/>
    </xf>
    <xf numFmtId="38" fontId="24" fillId="0" borderId="37" xfId="4" applyNumberFormat="1" applyFont="1" applyFill="1" applyBorder="1" applyAlignment="1">
      <alignment horizontal="center" vertical="justify"/>
    </xf>
    <xf numFmtId="0" fontId="18" fillId="0" borderId="37" xfId="4" quotePrefix="1" applyNumberFormat="1" applyFont="1" applyFill="1" applyBorder="1" applyAlignment="1">
      <alignment horizontal="center" vertical="center"/>
    </xf>
    <xf numFmtId="38" fontId="18" fillId="0" borderId="27" xfId="4" applyNumberFormat="1" applyFont="1" applyFill="1" applyBorder="1" applyAlignment="1">
      <alignment horizontal="center" vertical="justify"/>
    </xf>
    <xf numFmtId="38" fontId="18" fillId="0" borderId="37" xfId="4" applyNumberFormat="1" applyFont="1" applyFill="1" applyBorder="1" applyAlignment="1">
      <alignment horizontal="center" vertical="justify"/>
    </xf>
    <xf numFmtId="0" fontId="18" fillId="0" borderId="37" xfId="4" applyFont="1" applyFill="1" applyBorder="1" applyAlignment="1">
      <alignment horizontal="distributed" vertical="center" indent="1"/>
    </xf>
    <xf numFmtId="38" fontId="24" fillId="0" borderId="45" xfId="4" applyNumberFormat="1" applyFont="1" applyFill="1" applyBorder="1" applyAlignment="1">
      <alignment horizontal="center" vertical="center"/>
    </xf>
    <xf numFmtId="0" fontId="18" fillId="0" borderId="25" xfId="4" quotePrefix="1" applyNumberFormat="1" applyFont="1" applyFill="1" applyBorder="1" applyAlignment="1">
      <alignment horizontal="center" vertical="center"/>
    </xf>
    <xf numFmtId="0" fontId="18" fillId="0" borderId="45" xfId="4" applyFont="1" applyFill="1" applyBorder="1" applyAlignment="1">
      <alignment horizontal="center"/>
    </xf>
    <xf numFmtId="0" fontId="24" fillId="0" borderId="37" xfId="4" applyFont="1" applyFill="1" applyBorder="1" applyAlignment="1">
      <alignment horizontal="center" vertical="center"/>
    </xf>
    <xf numFmtId="0" fontId="24" fillId="0" borderId="25" xfId="4" applyFont="1" applyFill="1" applyBorder="1" applyAlignment="1">
      <alignment horizontal="center" vertical="center"/>
    </xf>
    <xf numFmtId="0" fontId="24" fillId="0" borderId="54" xfId="4" applyFont="1" applyFill="1" applyBorder="1" applyAlignment="1">
      <alignment vertical="center"/>
    </xf>
    <xf numFmtId="0" fontId="18" fillId="0" borderId="69" xfId="0" applyFont="1" applyBorder="1" applyAlignment="1">
      <alignment horizontal="left" vertical="center"/>
    </xf>
    <xf numFmtId="0" fontId="18" fillId="0" borderId="65" xfId="0" applyFont="1" applyBorder="1" applyAlignment="1">
      <alignment horizontal="left" vertical="center"/>
    </xf>
    <xf numFmtId="0" fontId="18" fillId="0" borderId="66" xfId="0" applyFont="1" applyBorder="1" applyAlignment="1">
      <alignment horizontal="left" vertical="center"/>
    </xf>
    <xf numFmtId="49" fontId="24" fillId="0" borderId="65" xfId="4" applyNumberFormat="1" applyFont="1" applyFill="1" applyBorder="1" applyAlignment="1">
      <alignment horizontal="left" vertical="center"/>
    </xf>
    <xf numFmtId="49" fontId="24" fillId="0" borderId="66" xfId="4" applyNumberFormat="1" applyFont="1" applyFill="1" applyBorder="1" applyAlignment="1">
      <alignment horizontal="left" vertical="center"/>
    </xf>
    <xf numFmtId="49" fontId="18" fillId="0" borderId="69" xfId="4" applyNumberFormat="1" applyFont="1" applyFill="1" applyBorder="1" applyAlignment="1">
      <alignment horizontal="left" vertical="center"/>
    </xf>
    <xf numFmtId="49" fontId="18" fillId="0" borderId="65" xfId="4" applyNumberFormat="1" applyFont="1" applyFill="1" applyBorder="1" applyAlignment="1">
      <alignment horizontal="left" vertical="center"/>
    </xf>
    <xf numFmtId="49" fontId="18" fillId="0" borderId="66" xfId="4" applyNumberFormat="1" applyFont="1" applyFill="1" applyBorder="1" applyAlignment="1">
      <alignment horizontal="left" vertical="center"/>
    </xf>
    <xf numFmtId="0" fontId="24" fillId="0" borderId="69" xfId="0" applyFont="1" applyBorder="1" applyAlignment="1">
      <alignment horizontal="left" vertical="center"/>
    </xf>
    <xf numFmtId="0" fontId="24" fillId="0" borderId="65" xfId="0" applyFont="1" applyBorder="1" applyAlignment="1">
      <alignment horizontal="left" vertical="center"/>
    </xf>
    <xf numFmtId="0" fontId="24" fillId="0" borderId="66" xfId="0" applyFont="1" applyBorder="1" applyAlignment="1">
      <alignment horizontal="left" vertical="center"/>
    </xf>
    <xf numFmtId="0" fontId="24" fillId="0" borderId="69" xfId="0" applyFont="1" applyBorder="1" applyAlignment="1">
      <alignment vertical="center"/>
    </xf>
    <xf numFmtId="0" fontId="24" fillId="0" borderId="65" xfId="0" applyFont="1" applyBorder="1" applyAlignment="1">
      <alignment vertical="center"/>
    </xf>
    <xf numFmtId="0" fontId="24" fillId="0" borderId="66" xfId="0" applyFont="1" applyBorder="1" applyAlignment="1">
      <alignment vertical="center"/>
    </xf>
    <xf numFmtId="49" fontId="24" fillId="0" borderId="69" xfId="4" applyNumberFormat="1" applyFont="1" applyFill="1" applyBorder="1" applyAlignment="1">
      <alignment vertical="center"/>
    </xf>
    <xf numFmtId="49" fontId="18" fillId="0" borderId="70" xfId="4" applyNumberFormat="1" applyFont="1" applyFill="1" applyBorder="1" applyAlignment="1">
      <alignment vertical="top"/>
    </xf>
    <xf numFmtId="49" fontId="18" fillId="0" borderId="65" xfId="4" applyNumberFormat="1" applyFont="1" applyFill="1" applyBorder="1" applyAlignment="1">
      <alignment vertical="top"/>
    </xf>
    <xf numFmtId="49" fontId="18" fillId="0" borderId="66" xfId="4" applyNumberFormat="1" applyFont="1" applyFill="1" applyBorder="1" applyAlignment="1">
      <alignment vertical="top"/>
    </xf>
    <xf numFmtId="0" fontId="0" fillId="0" borderId="71" xfId="0" applyBorder="1" applyAlignment="1">
      <alignment horizontal="center" vertical="center"/>
    </xf>
    <xf numFmtId="0" fontId="0" fillId="0" borderId="0" xfId="0" applyBorder="1" applyAlignment="1">
      <alignment horizontal="center" vertical="center"/>
    </xf>
    <xf numFmtId="0" fontId="0" fillId="0" borderId="72" xfId="0"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73" xfId="0" applyFill="1" applyBorder="1" applyAlignment="1" applyProtection="1">
      <alignment vertical="center"/>
      <protection locked="0"/>
    </xf>
    <xf numFmtId="0" fontId="0" fillId="0" borderId="74" xfId="0" applyFill="1" applyBorder="1" applyAlignment="1" applyProtection="1">
      <alignment vertical="center"/>
      <protection locked="0"/>
    </xf>
    <xf numFmtId="0" fontId="0" fillId="0" borderId="7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73" xfId="0" applyFill="1" applyBorder="1" applyAlignment="1" applyProtection="1">
      <alignment horizontal="center" vertical="center"/>
      <protection locked="0"/>
    </xf>
    <xf numFmtId="0" fontId="0" fillId="0" borderId="74" xfId="0" applyFill="1" applyBorder="1" applyAlignment="1" applyProtection="1">
      <alignment horizontal="center" vertical="center"/>
      <protection locked="0"/>
    </xf>
    <xf numFmtId="0" fontId="0" fillId="0" borderId="75" xfId="0" applyFill="1" applyBorder="1" applyAlignment="1" applyProtection="1">
      <alignment vertical="center" shrinkToFit="1"/>
      <protection locked="0"/>
    </xf>
    <xf numFmtId="0" fontId="0" fillId="0" borderId="76" xfId="0" applyFill="1" applyBorder="1" applyAlignment="1" applyProtection="1">
      <alignment vertical="center" shrinkToFit="1"/>
      <protection locked="0"/>
    </xf>
    <xf numFmtId="0" fontId="0" fillId="0" borderId="77" xfId="0" applyFill="1" applyBorder="1" applyAlignment="1" applyProtection="1">
      <alignment vertical="center" shrinkToFit="1"/>
      <protection locked="0"/>
    </xf>
    <xf numFmtId="0" fontId="0" fillId="0" borderId="78" xfId="0" applyFill="1" applyBorder="1" applyAlignment="1" applyProtection="1">
      <alignment vertical="center" shrinkToFit="1"/>
      <protection locked="0"/>
    </xf>
    <xf numFmtId="0" fontId="0" fillId="0" borderId="38" xfId="0" applyFill="1" applyBorder="1" applyAlignment="1" applyProtection="1">
      <alignment horizontal="right" vertical="center" shrinkToFit="1"/>
      <protection locked="0"/>
    </xf>
    <xf numFmtId="0" fontId="0" fillId="0" borderId="79" xfId="0" applyFill="1" applyBorder="1" applyAlignment="1" applyProtection="1">
      <alignment vertical="center"/>
      <protection locked="0"/>
    </xf>
    <xf numFmtId="0" fontId="0" fillId="0" borderId="80" xfId="0" applyFill="1" applyBorder="1" applyAlignment="1" applyProtection="1">
      <alignment vertical="center"/>
      <protection locked="0"/>
    </xf>
    <xf numFmtId="0" fontId="0" fillId="0" borderId="81" xfId="0" applyBorder="1" applyAlignment="1">
      <alignment horizontal="center" vertical="center"/>
    </xf>
    <xf numFmtId="0" fontId="0" fillId="0" borderId="29"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1" xfId="0" applyFill="1" applyBorder="1" applyAlignment="1" applyProtection="1">
      <alignment horizontal="center" vertical="center" shrinkToFit="1"/>
      <protection locked="0"/>
    </xf>
    <xf numFmtId="0" fontId="0" fillId="0" borderId="53" xfId="0" applyFill="1" applyBorder="1" applyAlignment="1" applyProtection="1">
      <alignment horizontal="center" vertical="center" shrinkToFit="1"/>
      <protection locked="0"/>
    </xf>
    <xf numFmtId="0" fontId="0" fillId="0" borderId="29" xfId="0" applyFill="1" applyBorder="1" applyAlignment="1" applyProtection="1">
      <alignment horizontal="center" vertical="center" shrinkToFit="1"/>
      <protection locked="0"/>
    </xf>
    <xf numFmtId="0" fontId="0" fillId="0" borderId="84" xfId="0" applyFill="1" applyBorder="1" applyAlignment="1" applyProtection="1">
      <alignment horizontal="center" vertical="center" shrinkToFit="1"/>
      <protection locked="0"/>
    </xf>
    <xf numFmtId="0" fontId="0" fillId="0" borderId="82" xfId="0" applyFill="1" applyBorder="1" applyAlignment="1" applyProtection="1">
      <alignment horizontal="center" vertical="center" shrinkToFit="1"/>
      <protection locked="0"/>
    </xf>
    <xf numFmtId="0" fontId="0" fillId="0" borderId="85" xfId="0" applyFill="1" applyBorder="1" applyAlignment="1" applyProtection="1">
      <alignment horizontal="center" vertical="center" shrinkToFit="1"/>
      <protection locked="0"/>
    </xf>
    <xf numFmtId="0" fontId="0" fillId="0" borderId="0" xfId="0" applyAlignment="1">
      <alignment horizontal="left" vertical="center"/>
    </xf>
    <xf numFmtId="178" fontId="0" fillId="6" borderId="0" xfId="0" applyNumberFormat="1" applyFill="1" applyBorder="1" applyAlignment="1" applyProtection="1">
      <alignment vertical="center"/>
      <protection locked="0"/>
    </xf>
    <xf numFmtId="178" fontId="0" fillId="6" borderId="0" xfId="0" applyNumberFormat="1" applyFill="1"/>
    <xf numFmtId="178" fontId="0" fillId="6" borderId="0" xfId="0" applyNumberFormat="1" applyFill="1" applyBorder="1" applyAlignment="1" applyProtection="1">
      <alignment vertical="center"/>
    </xf>
    <xf numFmtId="178" fontId="0" fillId="6" borderId="0" xfId="0" applyNumberFormat="1" applyFill="1" applyAlignment="1">
      <alignment horizontal="center"/>
    </xf>
    <xf numFmtId="0" fontId="33" fillId="0" borderId="0" xfId="0" applyNumberFormat="1" applyFont="1" applyAlignment="1">
      <alignment horizont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79" xfId="0" applyFill="1" applyBorder="1" applyAlignment="1" applyProtection="1">
      <alignment horizontal="center" vertical="center"/>
      <protection locked="0"/>
    </xf>
    <xf numFmtId="0" fontId="0" fillId="0" borderId="88" xfId="0" applyFill="1" applyBorder="1" applyAlignment="1" applyProtection="1">
      <alignment vertical="center" shrinkToFit="1"/>
      <protection locked="0"/>
    </xf>
    <xf numFmtId="0" fontId="0" fillId="0" borderId="89" xfId="0" applyBorder="1" applyAlignment="1">
      <alignment horizontal="center" vertical="center"/>
    </xf>
    <xf numFmtId="0" fontId="0" fillId="0" borderId="89" xfId="0" applyFill="1" applyBorder="1" applyAlignment="1" applyProtection="1">
      <alignment horizontal="center" vertical="center" shrinkToFit="1"/>
      <protection locked="0"/>
    </xf>
    <xf numFmtId="0" fontId="0" fillId="0" borderId="90" xfId="0" applyFill="1" applyBorder="1" applyAlignment="1" applyProtection="1">
      <alignment horizontal="center" vertical="center" shrinkToFit="1"/>
      <protection locked="0"/>
    </xf>
    <xf numFmtId="0" fontId="0" fillId="0" borderId="91" xfId="0" applyBorder="1" applyAlignment="1">
      <alignment horizontal="center" vertical="center"/>
    </xf>
    <xf numFmtId="0" fontId="0" fillId="0" borderId="92" xfId="0" applyFill="1" applyBorder="1" applyAlignment="1" applyProtection="1">
      <alignment horizontal="center" vertical="center"/>
      <protection locked="0"/>
    </xf>
    <xf numFmtId="0" fontId="0" fillId="0" borderId="28" xfId="0" applyBorder="1" applyAlignment="1">
      <alignment horizontal="center" vertical="center"/>
    </xf>
    <xf numFmtId="0" fontId="0" fillId="0" borderId="93" xfId="0" applyFill="1" applyBorder="1" applyAlignment="1" applyProtection="1">
      <alignment vertical="center" shrinkToFit="1"/>
      <protection locked="0"/>
    </xf>
    <xf numFmtId="0" fontId="0" fillId="0" borderId="60" xfId="0" applyBorder="1" applyAlignment="1">
      <alignment horizontal="center" vertical="center"/>
    </xf>
    <xf numFmtId="0" fontId="0" fillId="0" borderId="60" xfId="0" applyFill="1" applyBorder="1" applyAlignment="1" applyProtection="1">
      <alignment horizontal="center" vertical="center" shrinkToFit="1"/>
      <protection locked="0"/>
    </xf>
    <xf numFmtId="0" fontId="0" fillId="0" borderId="94" xfId="0"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19" fillId="0" borderId="95" xfId="0" applyFont="1" applyBorder="1" applyAlignment="1">
      <alignment horizontal="center" vertical="center"/>
    </xf>
    <xf numFmtId="0" fontId="19" fillId="0" borderId="74" xfId="0" applyFont="1" applyFill="1" applyBorder="1" applyAlignment="1" applyProtection="1">
      <alignment vertical="center"/>
      <protection locked="0"/>
    </xf>
    <xf numFmtId="0" fontId="19" fillId="0" borderId="96" xfId="0" applyFont="1" applyBorder="1" applyAlignment="1">
      <alignment horizontal="center" vertical="center"/>
    </xf>
    <xf numFmtId="0" fontId="19" fillId="0" borderId="97" xfId="0" applyFont="1" applyFill="1" applyBorder="1" applyAlignment="1" applyProtection="1">
      <alignment vertical="center"/>
      <protection locked="0"/>
    </xf>
    <xf numFmtId="0" fontId="0" fillId="0" borderId="98" xfId="0" applyBorder="1" applyAlignment="1">
      <alignment horizontal="center" vertical="center"/>
    </xf>
    <xf numFmtId="0" fontId="0" fillId="0" borderId="97" xfId="0" applyFill="1" applyBorder="1" applyAlignment="1" applyProtection="1">
      <alignment horizontal="center" vertical="center"/>
      <protection locked="0"/>
    </xf>
    <xf numFmtId="0" fontId="0" fillId="0" borderId="99" xfId="0" applyBorder="1" applyAlignment="1">
      <alignment horizontal="center" vertical="center"/>
    </xf>
    <xf numFmtId="0" fontId="0" fillId="0" borderId="100" xfId="0" applyFill="1" applyBorder="1" applyAlignment="1" applyProtection="1">
      <alignment vertical="center" shrinkToFit="1"/>
      <protection locked="0"/>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103" xfId="0" applyFill="1" applyBorder="1" applyAlignment="1" applyProtection="1">
      <alignment vertical="center"/>
      <protection locked="0"/>
    </xf>
    <xf numFmtId="0" fontId="0" fillId="0" borderId="104" xfId="0" applyBorder="1" applyAlignment="1">
      <alignment horizontal="center" vertical="center"/>
    </xf>
    <xf numFmtId="0" fontId="0" fillId="0" borderId="103" xfId="0" applyFill="1" applyBorder="1" applyAlignment="1" applyProtection="1">
      <alignment horizontal="center" vertical="center"/>
      <protection locked="0"/>
    </xf>
    <xf numFmtId="0" fontId="0" fillId="0" borderId="105" xfId="0" applyBorder="1" applyAlignment="1">
      <alignment horizontal="center" vertical="center"/>
    </xf>
    <xf numFmtId="0" fontId="0" fillId="0" borderId="106" xfId="0" applyFill="1" applyBorder="1" applyAlignment="1" applyProtection="1">
      <alignment vertical="center" shrinkToFit="1"/>
      <protection locked="0"/>
    </xf>
    <xf numFmtId="0" fontId="0" fillId="0" borderId="107" xfId="0" applyBorder="1" applyAlignment="1">
      <alignment horizontal="center" vertical="center"/>
    </xf>
    <xf numFmtId="0" fontId="0" fillId="0" borderId="56" xfId="0" applyFill="1" applyBorder="1" applyAlignment="1" applyProtection="1">
      <alignment vertical="center"/>
      <protection locked="0"/>
    </xf>
    <xf numFmtId="0" fontId="0" fillId="0" borderId="108" xfId="0" applyFill="1" applyBorder="1" applyAlignment="1" applyProtection="1">
      <alignment vertical="center"/>
      <protection locked="0"/>
    </xf>
    <xf numFmtId="0" fontId="19" fillId="0" borderId="109" xfId="0" applyFont="1" applyBorder="1" applyAlignment="1">
      <alignment horizontal="center" vertical="center"/>
    </xf>
    <xf numFmtId="0" fontId="19" fillId="0" borderId="92" xfId="0" applyFont="1" applyFill="1" applyBorder="1" applyAlignment="1" applyProtection="1">
      <alignment vertical="center"/>
      <protection locked="0"/>
    </xf>
    <xf numFmtId="0" fontId="19" fillId="0" borderId="86" xfId="0" applyFont="1" applyBorder="1" applyAlignment="1">
      <alignment horizontal="center" vertical="center"/>
    </xf>
    <xf numFmtId="0" fontId="19" fillId="0" borderId="79" xfId="0" applyFont="1" applyFill="1" applyBorder="1" applyAlignment="1" applyProtection="1">
      <alignment vertical="center"/>
      <protection locked="0"/>
    </xf>
    <xf numFmtId="0" fontId="0" fillId="0" borderId="110" xfId="0" applyBorder="1" applyAlignment="1">
      <alignment vertical="center"/>
    </xf>
    <xf numFmtId="0" fontId="0" fillId="0" borderId="94" xfId="0" applyBorder="1" applyAlignment="1">
      <alignment vertical="center"/>
    </xf>
    <xf numFmtId="0" fontId="19" fillId="0" borderId="111" xfId="0" applyFont="1" applyBorder="1" applyAlignment="1">
      <alignment horizontal="center" vertical="center"/>
    </xf>
    <xf numFmtId="0" fontId="19" fillId="0" borderId="72" xfId="0" applyFont="1" applyFill="1" applyBorder="1" applyAlignment="1" applyProtection="1">
      <alignment vertical="center"/>
      <protection locked="0"/>
    </xf>
    <xf numFmtId="0" fontId="9" fillId="4" borderId="34" xfId="0" applyFont="1" applyFill="1" applyBorder="1" applyAlignment="1" applyProtection="1">
      <alignment vertical="center" shrinkToFit="1"/>
      <protection locked="0"/>
    </xf>
    <xf numFmtId="0" fontId="9" fillId="4" borderId="17" xfId="0" applyFont="1" applyFill="1" applyBorder="1" applyAlignment="1" applyProtection="1">
      <alignment vertical="center" shrinkToFit="1"/>
      <protection locked="0"/>
    </xf>
    <xf numFmtId="0" fontId="3" fillId="0" borderId="4" xfId="0" applyFont="1" applyBorder="1" applyAlignment="1">
      <alignment horizontal="center"/>
    </xf>
    <xf numFmtId="0" fontId="3" fillId="0" borderId="4" xfId="0" applyFont="1" applyBorder="1" applyAlignment="1" applyProtection="1">
      <alignment horizontal="left"/>
      <protection locked="0"/>
    </xf>
    <xf numFmtId="0" fontId="3" fillId="0" borderId="5" xfId="0" applyFont="1" applyBorder="1" applyAlignment="1" applyProtection="1">
      <alignment horizontal="left"/>
      <protection locked="0"/>
    </xf>
    <xf numFmtId="0" fontId="18" fillId="0" borderId="0" xfId="0"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center" vertical="center"/>
      <protection locked="0"/>
    </xf>
    <xf numFmtId="0" fontId="3" fillId="0" borderId="0" xfId="0" applyFont="1" applyBorder="1" applyAlignment="1">
      <alignment horizontal="left"/>
    </xf>
    <xf numFmtId="0" fontId="18" fillId="2" borderId="30" xfId="0" applyFont="1" applyFill="1" applyBorder="1" applyAlignment="1" applyProtection="1">
      <alignment horizontal="center" vertical="center" shrinkToFit="1"/>
      <protection locked="0"/>
    </xf>
    <xf numFmtId="49" fontId="18" fillId="2" borderId="27" xfId="0" applyNumberFormat="1" applyFont="1" applyFill="1" applyBorder="1" applyAlignment="1" applyProtection="1">
      <alignment horizontal="center" vertical="center" shrinkToFit="1"/>
      <protection locked="0"/>
    </xf>
    <xf numFmtId="0" fontId="18" fillId="2" borderId="27" xfId="0" applyFont="1" applyFill="1" applyBorder="1" applyAlignment="1" applyProtection="1">
      <alignment horizontal="center" vertical="center" shrinkToFit="1"/>
      <protection locked="0"/>
    </xf>
    <xf numFmtId="0" fontId="18" fillId="2" borderId="25" xfId="0" applyFont="1" applyFill="1" applyBorder="1" applyAlignment="1" applyProtection="1">
      <alignment horizontal="center" vertical="center" shrinkToFit="1"/>
      <protection locked="0"/>
    </xf>
    <xf numFmtId="0" fontId="18" fillId="7" borderId="0" xfId="4" applyFont="1" applyFill="1" applyBorder="1"/>
    <xf numFmtId="0" fontId="31" fillId="0" borderId="0" xfId="0" applyFont="1" applyAlignment="1"/>
    <xf numFmtId="0" fontId="31" fillId="0" borderId="0" xfId="0" applyFont="1" applyAlignment="1">
      <alignment horizontal="center"/>
    </xf>
    <xf numFmtId="0" fontId="15" fillId="0" borderId="14" xfId="0" applyFont="1" applyBorder="1" applyAlignment="1">
      <alignment horizontal="center"/>
    </xf>
    <xf numFmtId="0" fontId="14" fillId="0" borderId="0" xfId="0" applyFont="1" applyAlignment="1"/>
    <xf numFmtId="0" fontId="14" fillId="0" borderId="0" xfId="0" applyFont="1" applyAlignment="1">
      <alignment vertical="top"/>
    </xf>
    <xf numFmtId="0" fontId="0" fillId="0" borderId="112" xfId="0" applyFont="1" applyFill="1" applyBorder="1" applyAlignment="1" applyProtection="1">
      <alignment horizontal="right" vertical="center" shrinkToFit="1"/>
      <protection locked="0"/>
    </xf>
    <xf numFmtId="0" fontId="0" fillId="0" borderId="113" xfId="0" applyFill="1" applyBorder="1" applyAlignment="1" applyProtection="1">
      <alignment horizontal="left" vertical="center"/>
      <protection locked="0"/>
    </xf>
    <xf numFmtId="0" fontId="0" fillId="0" borderId="114" xfId="0" applyFill="1" applyBorder="1" applyAlignment="1" applyProtection="1">
      <alignment horizontal="center" vertical="center"/>
      <protection locked="0"/>
    </xf>
    <xf numFmtId="0" fontId="0" fillId="0" borderId="115" xfId="0" applyFill="1" applyBorder="1" applyAlignment="1" applyProtection="1">
      <alignment horizontal="center" vertical="center"/>
    </xf>
    <xf numFmtId="0" fontId="4" fillId="0" borderId="113" xfId="0" applyFont="1" applyFill="1" applyBorder="1" applyAlignment="1" applyProtection="1">
      <alignment horizontal="center" vertical="center"/>
      <protection locked="0"/>
    </xf>
    <xf numFmtId="38" fontId="0" fillId="0" borderId="115" xfId="2" applyFont="1" applyFill="1" applyBorder="1" applyAlignment="1" applyProtection="1">
      <alignment vertical="center"/>
    </xf>
    <xf numFmtId="0" fontId="0" fillId="0" borderId="116" xfId="0" applyFill="1" applyBorder="1" applyAlignment="1" applyProtection="1">
      <alignment horizontal="center" vertical="center"/>
      <protection locked="0"/>
    </xf>
    <xf numFmtId="0" fontId="0" fillId="3" borderId="75" xfId="0" applyFill="1" applyBorder="1" applyAlignment="1">
      <alignment horizontal="center" vertical="center"/>
    </xf>
    <xf numFmtId="0" fontId="0" fillId="8" borderId="117" xfId="0" applyFill="1" applyBorder="1" applyAlignment="1">
      <alignment horizontal="center" vertical="center" wrapText="1"/>
    </xf>
    <xf numFmtId="0" fontId="0" fillId="9" borderId="1" xfId="0" applyFont="1"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19" fillId="8" borderId="1" xfId="0" applyFont="1" applyFill="1" applyBorder="1" applyAlignment="1" applyProtection="1">
      <alignment vertical="center"/>
      <protection locked="0"/>
    </xf>
    <xf numFmtId="0" fontId="19" fillId="8" borderId="118" xfId="0" applyFont="1" applyFill="1" applyBorder="1" applyAlignment="1" applyProtection="1">
      <alignment horizontal="left" vertical="center"/>
      <protection locked="0"/>
    </xf>
    <xf numFmtId="0" fontId="19" fillId="8" borderId="17" xfId="0" applyFont="1" applyFill="1" applyBorder="1" applyAlignment="1" applyProtection="1">
      <alignment horizontal="left" vertical="center"/>
      <protection locked="0"/>
    </xf>
    <xf numFmtId="0" fontId="19" fillId="9" borderId="119" xfId="0" applyFont="1" applyFill="1" applyBorder="1" applyAlignment="1" applyProtection="1">
      <alignment horizontal="left" vertical="center"/>
      <protection locked="0"/>
    </xf>
    <xf numFmtId="0" fontId="19" fillId="9" borderId="67" xfId="0" applyFont="1" applyFill="1" applyBorder="1" applyAlignment="1" applyProtection="1">
      <alignment horizontal="left" vertical="center"/>
      <protection locked="0"/>
    </xf>
    <xf numFmtId="0" fontId="0" fillId="8" borderId="120" xfId="0" applyFill="1" applyBorder="1" applyAlignment="1">
      <alignment horizontal="center" vertical="center"/>
    </xf>
    <xf numFmtId="0" fontId="19" fillId="4" borderId="121" xfId="0" applyFont="1" applyFill="1" applyBorder="1" applyAlignment="1" applyProtection="1">
      <alignment horizontal="left" vertical="center"/>
      <protection locked="0"/>
    </xf>
    <xf numFmtId="0" fontId="19" fillId="4" borderId="122" xfId="0" applyFont="1" applyFill="1" applyBorder="1" applyAlignment="1" applyProtection="1">
      <alignment horizontal="left" vertical="center"/>
      <protection locked="0"/>
    </xf>
    <xf numFmtId="0" fontId="19" fillId="4" borderId="123" xfId="0" applyFont="1" applyFill="1" applyBorder="1" applyAlignment="1" applyProtection="1">
      <alignment horizontal="left" vertical="center"/>
      <protection locked="0"/>
    </xf>
    <xf numFmtId="0" fontId="0" fillId="8" borderId="85" xfId="0" applyFill="1" applyBorder="1" applyAlignment="1">
      <alignment horizontal="center" vertical="center" wrapText="1"/>
    </xf>
    <xf numFmtId="0" fontId="19" fillId="8" borderId="108" xfId="0" applyFont="1" applyFill="1" applyBorder="1" applyAlignment="1" applyProtection="1">
      <alignment horizontal="left" vertical="center"/>
      <protection locked="0"/>
    </xf>
    <xf numFmtId="0" fontId="19" fillId="8" borderId="55" xfId="0" applyFont="1" applyFill="1" applyBorder="1" applyAlignment="1" applyProtection="1">
      <alignment horizontal="left" vertical="center"/>
      <protection locked="0"/>
    </xf>
    <xf numFmtId="0" fontId="19" fillId="9" borderId="51" xfId="0" applyFont="1" applyFill="1" applyBorder="1" applyAlignment="1" applyProtection="1">
      <alignment horizontal="left" vertical="center"/>
      <protection locked="0"/>
    </xf>
    <xf numFmtId="0" fontId="19" fillId="8" borderId="52" xfId="0" applyFont="1" applyFill="1" applyBorder="1" applyAlignment="1" applyProtection="1">
      <alignment horizontal="left" vertical="center"/>
      <protection locked="0"/>
    </xf>
    <xf numFmtId="0" fontId="19" fillId="8" borderId="56" xfId="0" applyFont="1" applyFill="1" applyBorder="1" applyAlignment="1" applyProtection="1">
      <alignment horizontal="left" vertical="center"/>
      <protection locked="0"/>
    </xf>
    <xf numFmtId="0" fontId="19" fillId="8" borderId="54"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8" fillId="2" borderId="124" xfId="0" applyFont="1" applyFill="1" applyBorder="1" applyAlignment="1" applyProtection="1">
      <alignment horizontal="center" vertical="center"/>
      <protection locked="0"/>
    </xf>
    <xf numFmtId="49" fontId="18" fillId="2" borderId="42" xfId="0" applyNumberFormat="1" applyFont="1" applyFill="1" applyBorder="1" applyAlignment="1" applyProtection="1">
      <alignment horizontal="center" vertical="center"/>
      <protection locked="0"/>
    </xf>
    <xf numFmtId="0" fontId="18" fillId="2" borderId="42" xfId="0" applyFont="1" applyFill="1" applyBorder="1" applyAlignment="1" applyProtection="1">
      <alignment horizontal="center" vertical="center"/>
      <protection locked="0"/>
    </xf>
    <xf numFmtId="0" fontId="18" fillId="2" borderId="43" xfId="0" applyFont="1" applyFill="1" applyBorder="1" applyAlignment="1" applyProtection="1">
      <alignment horizontal="center" vertical="center"/>
      <protection locked="0"/>
    </xf>
    <xf numFmtId="0" fontId="0" fillId="8" borderId="0" xfId="0" applyFill="1" applyBorder="1" applyAlignment="1">
      <alignment horizontal="center"/>
    </xf>
    <xf numFmtId="0" fontId="0" fillId="8" borderId="0" xfId="0" applyFill="1" applyBorder="1" applyAlignment="1">
      <alignment horizontal="center" vertical="center"/>
    </xf>
    <xf numFmtId="0" fontId="19" fillId="4" borderId="0" xfId="0" applyFont="1" applyFill="1" applyBorder="1" applyAlignment="1" applyProtection="1">
      <alignment horizontal="left" vertical="center"/>
      <protection locked="0"/>
    </xf>
    <xf numFmtId="0" fontId="19" fillId="0" borderId="0" xfId="0" applyFont="1"/>
    <xf numFmtId="0" fontId="19" fillId="0" borderId="0" xfId="0" applyNumberFormat="1" applyFont="1"/>
    <xf numFmtId="0" fontId="19" fillId="0" borderId="0" xfId="0" applyFont="1" applyAlignment="1">
      <alignment horizontal="center"/>
    </xf>
    <xf numFmtId="0" fontId="19" fillId="0" borderId="0" xfId="0" applyNumberFormat="1" applyFont="1" applyAlignment="1">
      <alignment horizontal="center"/>
    </xf>
    <xf numFmtId="49" fontId="19" fillId="0" borderId="0" xfId="0" applyNumberFormat="1" applyFont="1"/>
    <xf numFmtId="38" fontId="19" fillId="0" borderId="0" xfId="0" applyNumberFormat="1" applyFont="1"/>
    <xf numFmtId="0" fontId="0" fillId="0" borderId="0" xfId="0" applyFill="1" applyBorder="1"/>
    <xf numFmtId="0" fontId="0" fillId="0" borderId="78" xfId="0" applyFill="1" applyBorder="1" applyAlignment="1" applyProtection="1">
      <alignment horizontal="center" vertical="center"/>
      <protection locked="0"/>
    </xf>
    <xf numFmtId="0" fontId="19" fillId="0" borderId="0" xfId="0" applyFont="1" applyFill="1" applyBorder="1" applyAlignment="1" applyProtection="1">
      <alignment vertical="center"/>
      <protection locked="0"/>
    </xf>
    <xf numFmtId="0" fontId="19" fillId="0" borderId="0" xfId="0" applyFont="1" applyFill="1" applyBorder="1"/>
    <xf numFmtId="178" fontId="0" fillId="0" borderId="0" xfId="0" applyNumberFormat="1" applyFont="1"/>
    <xf numFmtId="177" fontId="34" fillId="6" borderId="0" xfId="0" applyNumberFormat="1" applyFont="1" applyFill="1" applyBorder="1" applyAlignment="1" applyProtection="1">
      <alignment vertical="center"/>
    </xf>
    <xf numFmtId="0" fontId="0" fillId="0" borderId="103" xfId="0" applyNumberFormat="1" applyFill="1" applyBorder="1" applyAlignment="1" applyProtection="1">
      <alignment horizontal="center" vertical="center"/>
      <protection locked="0"/>
    </xf>
    <xf numFmtId="0" fontId="0" fillId="0" borderId="125" xfId="0" applyFill="1" applyBorder="1" applyAlignment="1" applyProtection="1">
      <alignment vertical="center"/>
      <protection locked="0"/>
    </xf>
    <xf numFmtId="0" fontId="0" fillId="0" borderId="126" xfId="0" applyFill="1" applyBorder="1" applyAlignment="1" applyProtection="1">
      <alignment vertical="center"/>
      <protection locked="0"/>
    </xf>
    <xf numFmtId="0" fontId="0" fillId="0" borderId="127" xfId="0" applyFill="1" applyBorder="1" applyAlignment="1" applyProtection="1">
      <alignment vertical="center"/>
    </xf>
    <xf numFmtId="0" fontId="3" fillId="0" borderId="128" xfId="0" applyFont="1" applyFill="1" applyBorder="1" applyAlignment="1" applyProtection="1">
      <alignment vertical="center"/>
      <protection locked="0"/>
    </xf>
    <xf numFmtId="0" fontId="4" fillId="0" borderId="128" xfId="0" applyFont="1" applyFill="1" applyBorder="1" applyAlignment="1" applyProtection="1">
      <alignment vertical="center"/>
      <protection locked="0"/>
    </xf>
    <xf numFmtId="38" fontId="3" fillId="0" borderId="129" xfId="0" applyNumberFormat="1" applyFont="1" applyFill="1" applyBorder="1" applyAlignment="1" applyProtection="1">
      <alignment vertical="center"/>
    </xf>
    <xf numFmtId="0" fontId="0" fillId="0" borderId="130" xfId="0" applyFill="1" applyBorder="1" applyAlignment="1" applyProtection="1">
      <alignment horizontal="center" vertical="center"/>
      <protection locked="0"/>
    </xf>
    <xf numFmtId="0" fontId="0" fillId="8" borderId="131" xfId="0" applyFill="1" applyBorder="1" applyAlignment="1">
      <alignment horizontal="center" vertical="center" wrapText="1"/>
    </xf>
    <xf numFmtId="0" fontId="15" fillId="0" borderId="0" xfId="0" applyFont="1" applyAlignment="1">
      <alignment horizontal="center"/>
    </xf>
    <xf numFmtId="0" fontId="14" fillId="0" borderId="0" xfId="0" applyFont="1" applyAlignment="1">
      <alignment horizontal="left"/>
    </xf>
    <xf numFmtId="178" fontId="34" fillId="6" borderId="0" xfId="0" applyNumberFormat="1" applyFont="1" applyFill="1" applyAlignment="1">
      <alignment horizontal="center"/>
    </xf>
    <xf numFmtId="38" fontId="4" fillId="0" borderId="58" xfId="2" applyFont="1" applyFill="1" applyBorder="1" applyAlignment="1" applyProtection="1">
      <alignment vertical="center"/>
    </xf>
    <xf numFmtId="0" fontId="0" fillId="0" borderId="132" xfId="0" applyBorder="1" applyAlignment="1">
      <alignment horizontal="center" vertical="center"/>
    </xf>
    <xf numFmtId="0" fontId="0" fillId="0" borderId="133" xfId="0" applyFill="1" applyBorder="1" applyAlignment="1" applyProtection="1">
      <alignment vertical="center"/>
      <protection locked="0"/>
    </xf>
    <xf numFmtId="0" fontId="0" fillId="0" borderId="134" xfId="0" applyBorder="1" applyAlignment="1">
      <alignment horizontal="center" vertical="center"/>
    </xf>
    <xf numFmtId="0" fontId="0" fillId="0" borderId="133" xfId="0" applyFill="1" applyBorder="1" applyAlignment="1" applyProtection="1">
      <alignment horizontal="center" vertical="center"/>
      <protection locked="0"/>
    </xf>
    <xf numFmtId="0" fontId="0" fillId="0" borderId="135" xfId="0" applyBorder="1" applyAlignment="1">
      <alignment horizontal="center" vertical="center"/>
    </xf>
    <xf numFmtId="0" fontId="0" fillId="0" borderId="115" xfId="0" applyFill="1" applyBorder="1" applyAlignment="1" applyProtection="1">
      <alignment vertical="center" shrinkToFit="1"/>
      <protection locked="0"/>
    </xf>
    <xf numFmtId="0" fontId="0" fillId="0" borderId="112" xfId="0" applyBorder="1" applyAlignment="1">
      <alignment horizontal="center" vertical="center"/>
    </xf>
    <xf numFmtId="0" fontId="0" fillId="0" borderId="136" xfId="0" applyFill="1" applyBorder="1" applyAlignment="1" applyProtection="1">
      <alignment vertical="center"/>
      <protection locked="0"/>
    </xf>
    <xf numFmtId="0" fontId="0" fillId="0" borderId="94" xfId="0" applyFill="1" applyBorder="1" applyAlignment="1" applyProtection="1">
      <alignment vertical="center"/>
      <protection locked="0"/>
    </xf>
    <xf numFmtId="0" fontId="0" fillId="0" borderId="137" xfId="0" applyBorder="1" applyAlignment="1">
      <alignment horizontal="center" vertical="center"/>
    </xf>
    <xf numFmtId="0" fontId="0" fillId="0" borderId="43" xfId="0" applyFill="1" applyBorder="1" applyAlignment="1" applyProtection="1">
      <alignment vertical="center"/>
      <protection locked="0"/>
    </xf>
    <xf numFmtId="0" fontId="0" fillId="0" borderId="138" xfId="0" applyBorder="1" applyAlignment="1">
      <alignment horizontal="center" vertical="center"/>
    </xf>
    <xf numFmtId="0" fontId="0" fillId="0" borderId="43" xfId="0" applyFill="1" applyBorder="1" applyAlignment="1" applyProtection="1">
      <alignment horizontal="center" vertical="center"/>
      <protection locked="0"/>
    </xf>
    <xf numFmtId="0" fontId="0" fillId="0" borderId="43" xfId="0" applyNumberFormat="1" applyFill="1" applyBorder="1" applyAlignment="1" applyProtection="1">
      <alignment horizontal="center" vertical="center"/>
      <protection locked="0"/>
    </xf>
    <xf numFmtId="0" fontId="0" fillId="0" borderId="139" xfId="0" applyBorder="1" applyAlignment="1">
      <alignment horizontal="center" vertical="center"/>
    </xf>
    <xf numFmtId="0" fontId="0" fillId="0" borderId="140" xfId="0" applyFill="1" applyBorder="1" applyAlignment="1" applyProtection="1">
      <alignment vertical="center" shrinkToFit="1"/>
      <protection locked="0"/>
    </xf>
    <xf numFmtId="0" fontId="0" fillId="0" borderId="39" xfId="0" applyBorder="1" applyAlignment="1">
      <alignment horizontal="center" vertical="center"/>
    </xf>
    <xf numFmtId="0" fontId="0" fillId="0" borderId="141" xfId="0" applyFill="1" applyBorder="1" applyAlignment="1" applyProtection="1">
      <alignment vertical="center"/>
      <protection locked="0"/>
    </xf>
    <xf numFmtId="0" fontId="18" fillId="0" borderId="0" xfId="4" applyFont="1"/>
    <xf numFmtId="49" fontId="22" fillId="0" borderId="20" xfId="4" applyNumberFormat="1" applyFont="1" applyBorder="1" applyAlignment="1">
      <alignment horizontal="distributed" vertical="center"/>
    </xf>
    <xf numFmtId="0" fontId="21" fillId="0" borderId="0" xfId="4" applyFont="1" applyAlignment="1">
      <alignment horizontal="center"/>
    </xf>
    <xf numFmtId="49" fontId="22" fillId="0" borderId="20" xfId="4" applyNumberFormat="1" applyFont="1" applyBorder="1" applyAlignment="1">
      <alignment horizontal="center" vertical="center" wrapText="1" shrinkToFit="1"/>
    </xf>
    <xf numFmtId="49" fontId="32" fillId="0" borderId="20" xfId="4" applyNumberFormat="1" applyFont="1" applyBorder="1" applyAlignment="1">
      <alignment horizontal="center" vertical="center" wrapText="1" shrinkToFit="1"/>
    </xf>
    <xf numFmtId="49" fontId="22" fillId="0" borderId="155" xfId="4" applyNumberFormat="1" applyFont="1" applyBorder="1" applyAlignment="1">
      <alignment horizontal="center" vertical="center"/>
    </xf>
    <xf numFmtId="49" fontId="35" fillId="0" borderId="23" xfId="4" applyNumberFormat="1" applyFont="1" applyBorder="1" applyAlignment="1">
      <alignment horizontal="center" vertical="center"/>
    </xf>
    <xf numFmtId="49" fontId="35" fillId="0" borderId="23" xfId="4" applyNumberFormat="1" applyFont="1" applyBorder="1" applyAlignment="1">
      <alignment horizontal="center" vertical="center" wrapText="1"/>
    </xf>
    <xf numFmtId="0" fontId="36" fillId="0" borderId="70" xfId="4" applyFont="1" applyBorder="1" applyAlignment="1">
      <alignment horizontal="center"/>
    </xf>
    <xf numFmtId="49" fontId="35" fillId="0" borderId="27" xfId="4" applyNumberFormat="1" applyFont="1" applyBorder="1" applyAlignment="1">
      <alignment horizontal="center" vertical="center"/>
    </xf>
    <xf numFmtId="49" fontId="35" fillId="0" borderId="27" xfId="4" applyNumberFormat="1" applyFont="1" applyBorder="1" applyAlignment="1">
      <alignment horizontal="center" vertical="center" wrapText="1"/>
    </xf>
    <xf numFmtId="0" fontId="36" fillId="0" borderId="65" xfId="4" applyFont="1" applyBorder="1" applyAlignment="1">
      <alignment horizontal="center"/>
    </xf>
    <xf numFmtId="0" fontId="35" fillId="0" borderId="25" xfId="4" applyFont="1" applyBorder="1" applyAlignment="1">
      <alignment horizontal="center"/>
    </xf>
    <xf numFmtId="49" fontId="35" fillId="0" borderId="25" xfId="4" applyNumberFormat="1" applyFont="1" applyBorder="1" applyAlignment="1">
      <alignment horizontal="center" vertical="center" wrapText="1"/>
    </xf>
    <xf numFmtId="0" fontId="36" fillId="0" borderId="66" xfId="4" applyFont="1" applyBorder="1" applyAlignment="1">
      <alignment horizontal="center"/>
    </xf>
    <xf numFmtId="49" fontId="35" fillId="0" borderId="37" xfId="4" applyNumberFormat="1" applyFont="1" applyBorder="1" applyAlignment="1">
      <alignment horizontal="center" vertical="center"/>
    </xf>
    <xf numFmtId="38" fontId="35" fillId="0" borderId="37" xfId="4" applyNumberFormat="1" applyFont="1" applyBorder="1" applyAlignment="1">
      <alignment horizontal="center" vertical="center"/>
    </xf>
    <xf numFmtId="0" fontId="35" fillId="0" borderId="69" xfId="4" applyFont="1" applyBorder="1"/>
    <xf numFmtId="38" fontId="35" fillId="0" borderId="27" xfId="4" applyNumberFormat="1" applyFont="1" applyBorder="1" applyAlignment="1">
      <alignment horizontal="center" vertical="center"/>
    </xf>
    <xf numFmtId="0" fontId="35" fillId="0" borderId="65" xfId="4" applyFont="1" applyBorder="1"/>
    <xf numFmtId="49" fontId="35" fillId="0" borderId="25" xfId="4" applyNumberFormat="1" applyFont="1" applyBorder="1" applyAlignment="1">
      <alignment horizontal="center" vertical="center"/>
    </xf>
    <xf numFmtId="38" fontId="35" fillId="0" borderId="25" xfId="4" applyNumberFormat="1" applyFont="1" applyBorder="1" applyAlignment="1">
      <alignment horizontal="center" vertical="center"/>
    </xf>
    <xf numFmtId="0" fontId="35" fillId="0" borderId="66" xfId="4" applyFont="1" applyBorder="1"/>
    <xf numFmtId="49" fontId="18" fillId="0" borderId="27" xfId="4" applyNumberFormat="1" applyFont="1" applyBorder="1" applyAlignment="1">
      <alignment horizontal="center" vertical="center"/>
    </xf>
    <xf numFmtId="38" fontId="18" fillId="0" borderId="27" xfId="4" applyNumberFormat="1" applyFont="1" applyBorder="1" applyAlignment="1">
      <alignment horizontal="center" vertical="center"/>
    </xf>
    <xf numFmtId="0" fontId="18" fillId="0" borderId="156" xfId="4" applyFont="1" applyBorder="1" applyAlignment="1">
      <alignment horizontal="center" vertical="center"/>
    </xf>
    <xf numFmtId="0" fontId="18" fillId="0" borderId="65" xfId="4" applyFont="1" applyBorder="1"/>
    <xf numFmtId="49" fontId="18" fillId="0" borderId="30" xfId="4" applyNumberFormat="1" applyFont="1" applyBorder="1" applyAlignment="1">
      <alignment horizontal="center" vertical="center"/>
    </xf>
    <xf numFmtId="38" fontId="18" fillId="0" borderId="30" xfId="4" applyNumberFormat="1" applyFont="1" applyBorder="1" applyAlignment="1">
      <alignment horizontal="center" vertical="center"/>
    </xf>
    <xf numFmtId="0" fontId="18" fillId="0" borderId="157" xfId="4" applyFont="1" applyBorder="1" applyAlignment="1">
      <alignment horizontal="center" vertical="center"/>
    </xf>
    <xf numFmtId="0" fontId="18" fillId="0" borderId="158" xfId="4" applyFont="1" applyBorder="1"/>
    <xf numFmtId="0" fontId="35" fillId="0" borderId="37" xfId="4" applyFont="1" applyBorder="1" applyAlignment="1">
      <alignment horizontal="center" vertical="center"/>
    </xf>
    <xf numFmtId="0" fontId="35" fillId="0" borderId="27" xfId="4" applyFont="1" applyBorder="1" applyAlignment="1">
      <alignment horizontal="center" vertical="center"/>
    </xf>
    <xf numFmtId="0" fontId="35" fillId="0" borderId="25" xfId="4" applyFont="1" applyBorder="1" applyAlignment="1">
      <alignment horizontal="center" vertical="center"/>
    </xf>
    <xf numFmtId="49" fontId="35" fillId="0" borderId="30" xfId="4" applyNumberFormat="1" applyFont="1" applyBorder="1" applyAlignment="1">
      <alignment horizontal="center" vertical="center"/>
    </xf>
    <xf numFmtId="38" fontId="35" fillId="0" borderId="30" xfId="4" applyNumberFormat="1" applyFont="1" applyBorder="1" applyAlignment="1">
      <alignment horizontal="center" vertical="center"/>
    </xf>
    <xf numFmtId="49" fontId="35" fillId="0" borderId="45" xfId="4" applyNumberFormat="1" applyFont="1" applyBorder="1" applyAlignment="1">
      <alignment horizontal="center" vertical="center"/>
    </xf>
    <xf numFmtId="38" fontId="35" fillId="0" borderId="45" xfId="4" applyNumberFormat="1" applyFont="1" applyBorder="1" applyAlignment="1">
      <alignment horizontal="center" vertical="center"/>
    </xf>
    <xf numFmtId="0" fontId="35" fillId="0" borderId="30" xfId="4" applyFont="1" applyBorder="1" applyAlignment="1">
      <alignment horizontal="center" vertical="center"/>
    </xf>
    <xf numFmtId="38" fontId="35" fillId="0" borderId="37" xfId="4" applyNumberFormat="1" applyFont="1" applyBorder="1" applyAlignment="1">
      <alignment horizontal="center" vertical="justify"/>
    </xf>
    <xf numFmtId="38" fontId="35" fillId="0" borderId="27" xfId="4" applyNumberFormat="1" applyFont="1" applyBorder="1" applyAlignment="1">
      <alignment horizontal="center" vertical="justify"/>
    </xf>
    <xf numFmtId="38" fontId="35" fillId="0" borderId="25" xfId="4" applyNumberFormat="1" applyFont="1" applyBorder="1" applyAlignment="1">
      <alignment horizontal="center" vertical="justify"/>
    </xf>
    <xf numFmtId="38" fontId="18" fillId="0" borderId="30" xfId="4" applyNumberFormat="1" applyFont="1" applyBorder="1" applyAlignment="1">
      <alignment horizontal="center" vertical="justify"/>
    </xf>
    <xf numFmtId="0" fontId="18" fillId="0" borderId="47" xfId="4" applyFont="1" applyBorder="1"/>
    <xf numFmtId="38" fontId="18" fillId="0" borderId="27" xfId="4" applyNumberFormat="1" applyFont="1" applyBorder="1" applyAlignment="1">
      <alignment horizontal="center" vertical="justify"/>
    </xf>
    <xf numFmtId="0" fontId="18" fillId="0" borderId="26" xfId="4" applyFont="1" applyBorder="1"/>
    <xf numFmtId="0" fontId="35" fillId="0" borderId="159" xfId="4" applyFont="1" applyBorder="1"/>
    <xf numFmtId="0" fontId="35" fillId="0" borderId="160" xfId="4" applyFont="1" applyBorder="1"/>
    <xf numFmtId="0" fontId="35" fillId="0" borderId="161" xfId="4" applyFont="1" applyBorder="1"/>
    <xf numFmtId="0" fontId="37" fillId="0" borderId="159" xfId="4" applyFont="1" applyBorder="1"/>
    <xf numFmtId="0" fontId="18" fillId="0" borderId="26" xfId="4" applyFont="1" applyBorder="1" applyAlignment="1">
      <alignment horizontal="left" vertical="center"/>
    </xf>
    <xf numFmtId="38" fontId="35" fillId="0" borderId="30" xfId="4" applyNumberFormat="1" applyFont="1" applyBorder="1" applyAlignment="1">
      <alignment horizontal="center" vertical="justify"/>
    </xf>
    <xf numFmtId="0" fontId="18" fillId="0" borderId="0" xfId="4" applyFont="1" applyAlignment="1">
      <alignment horizontal="center" vertical="center"/>
    </xf>
    <xf numFmtId="0" fontId="18" fillId="0" borderId="0" xfId="4" applyFont="1" applyAlignment="1">
      <alignment horizontal="distributed" vertical="center"/>
    </xf>
    <xf numFmtId="0" fontId="18" fillId="0" borderId="0" xfId="4" applyFont="1" applyAlignment="1">
      <alignment horizontal="left" vertical="center"/>
    </xf>
    <xf numFmtId="0" fontId="0" fillId="8" borderId="163" xfId="0" applyFill="1" applyBorder="1" applyAlignment="1">
      <alignment horizontal="center" shrinkToFit="1"/>
    </xf>
    <xf numFmtId="0" fontId="18" fillId="0" borderId="22" xfId="4" applyFont="1" applyBorder="1" applyAlignment="1">
      <alignment horizontal="center" vertical="center"/>
    </xf>
    <xf numFmtId="0" fontId="18" fillId="0" borderId="26" xfId="4" applyFont="1" applyBorder="1" applyAlignment="1">
      <alignment horizontal="center" vertical="center"/>
    </xf>
    <xf numFmtId="0" fontId="18" fillId="0" borderId="24" xfId="4" applyFont="1" applyBorder="1" applyAlignment="1">
      <alignment horizontal="center" vertical="center"/>
    </xf>
    <xf numFmtId="0" fontId="18" fillId="0" borderId="44" xfId="4" applyFont="1" applyBorder="1" applyAlignment="1">
      <alignment horizontal="center" vertical="center"/>
    </xf>
    <xf numFmtId="0" fontId="37" fillId="0" borderId="69" xfId="4" applyFont="1" applyBorder="1"/>
    <xf numFmtId="0" fontId="37" fillId="0" borderId="65" xfId="4" applyFont="1" applyBorder="1"/>
    <xf numFmtId="0" fontId="37" fillId="0" borderId="66" xfId="4" applyFont="1" applyBorder="1"/>
    <xf numFmtId="0" fontId="35" fillId="0" borderId="27" xfId="4" applyFont="1" applyBorder="1" applyAlignment="1">
      <alignment horizontal="center"/>
    </xf>
    <xf numFmtId="0" fontId="35" fillId="0" borderId="44" xfId="4" applyFont="1" applyBorder="1" applyAlignment="1">
      <alignment horizontal="center" vertical="center"/>
    </xf>
    <xf numFmtId="0" fontId="35" fillId="0" borderId="26" xfId="4" applyFont="1" applyBorder="1" applyAlignment="1">
      <alignment horizontal="center" vertical="center"/>
    </xf>
    <xf numFmtId="0" fontId="35" fillId="0" borderId="24" xfId="4" applyFont="1" applyBorder="1" applyAlignment="1">
      <alignment horizontal="center" vertical="center"/>
    </xf>
    <xf numFmtId="0" fontId="18" fillId="0" borderId="47" xfId="4" applyFont="1" applyBorder="1" applyAlignment="1">
      <alignment horizontal="center" vertical="center"/>
    </xf>
    <xf numFmtId="0" fontId="35" fillId="0" borderId="158" xfId="4" applyFont="1" applyBorder="1"/>
    <xf numFmtId="0" fontId="18" fillId="0" borderId="46" xfId="4" applyFont="1" applyBorder="1" applyAlignment="1">
      <alignment horizontal="center" vertical="center"/>
    </xf>
    <xf numFmtId="49" fontId="37" fillId="0" borderId="30" xfId="4" applyNumberFormat="1" applyFont="1" applyBorder="1" applyAlignment="1">
      <alignment horizontal="center" vertical="center"/>
    </xf>
    <xf numFmtId="38" fontId="37" fillId="0" borderId="30" xfId="4" applyNumberFormat="1" applyFont="1" applyBorder="1" applyAlignment="1">
      <alignment horizontal="center" vertical="center"/>
    </xf>
    <xf numFmtId="49" fontId="37" fillId="0" borderId="27" xfId="4" applyNumberFormat="1" applyFont="1" applyBorder="1" applyAlignment="1">
      <alignment horizontal="center" vertical="center"/>
    </xf>
    <xf numFmtId="38" fontId="37" fillId="0" borderId="27" xfId="4" applyNumberFormat="1" applyFont="1" applyBorder="1" applyAlignment="1">
      <alignment horizontal="center" vertical="center"/>
    </xf>
    <xf numFmtId="0" fontId="37" fillId="0" borderId="161" xfId="4" applyFont="1" applyBorder="1"/>
    <xf numFmtId="0" fontId="37" fillId="0" borderId="160" xfId="4" applyFont="1" applyBorder="1"/>
    <xf numFmtId="0" fontId="37" fillId="0" borderId="158" xfId="4" applyFont="1" applyBorder="1"/>
    <xf numFmtId="49" fontId="37" fillId="0" borderId="25" xfId="4" applyNumberFormat="1" applyFont="1" applyBorder="1" applyAlignment="1">
      <alignment horizontal="center" vertical="center"/>
    </xf>
    <xf numFmtId="38" fontId="37" fillId="0" borderId="25" xfId="4" applyNumberFormat="1" applyFont="1" applyBorder="1" applyAlignment="1">
      <alignment horizontal="center" vertical="center"/>
    </xf>
    <xf numFmtId="0" fontId="18" fillId="0" borderId="164" xfId="4" applyFont="1" applyBorder="1" applyAlignment="1">
      <alignment horizontal="center" vertical="center"/>
    </xf>
    <xf numFmtId="49" fontId="18" fillId="0" borderId="165" xfId="4" applyNumberFormat="1" applyFont="1" applyBorder="1" applyAlignment="1">
      <alignment horizontal="center" vertical="center"/>
    </xf>
    <xf numFmtId="38" fontId="18" fillId="0" borderId="165" xfId="4" applyNumberFormat="1" applyFont="1" applyBorder="1" applyAlignment="1">
      <alignment horizontal="center" vertical="justify"/>
    </xf>
    <xf numFmtId="38" fontId="18" fillId="0" borderId="165" xfId="4" applyNumberFormat="1" applyFont="1" applyBorder="1" applyAlignment="1">
      <alignment horizontal="center" vertical="center"/>
    </xf>
    <xf numFmtId="0" fontId="18" fillId="0" borderId="104" xfId="4" applyFont="1" applyBorder="1" applyAlignment="1">
      <alignment horizontal="center" vertical="center"/>
    </xf>
    <xf numFmtId="0" fontId="18" fillId="0" borderId="164" xfId="4" applyFont="1" applyBorder="1" applyAlignment="1">
      <alignment horizontal="left" vertical="center"/>
    </xf>
    <xf numFmtId="0" fontId="18" fillId="0" borderId="166" xfId="4" applyFont="1" applyBorder="1"/>
    <xf numFmtId="49" fontId="22" fillId="0" borderId="167" xfId="4" applyNumberFormat="1" applyFont="1" applyBorder="1" applyAlignment="1">
      <alignment horizontal="center" vertical="center"/>
    </xf>
    <xf numFmtId="49" fontId="35" fillId="0" borderId="168" xfId="4" quotePrefix="1" applyNumberFormat="1" applyFont="1" applyBorder="1" applyAlignment="1">
      <alignment vertical="top"/>
    </xf>
    <xf numFmtId="49" fontId="35" fillId="0" borderId="59" xfId="4" applyNumberFormat="1" applyFont="1" applyBorder="1" applyAlignment="1">
      <alignment vertical="top"/>
    </xf>
    <xf numFmtId="49" fontId="35" fillId="0" borderId="41" xfId="4" applyNumberFormat="1" applyFont="1" applyBorder="1" applyAlignment="1">
      <alignment horizontal="left" vertical="top"/>
    </xf>
    <xf numFmtId="49" fontId="35" fillId="0" borderId="63" xfId="4" applyNumberFormat="1" applyFont="1" applyBorder="1" applyAlignment="1">
      <alignment horizontal="left" vertical="center"/>
    </xf>
    <xf numFmtId="49" fontId="35" fillId="0" borderId="59" xfId="4" applyNumberFormat="1" applyFont="1" applyBorder="1" applyAlignment="1">
      <alignment horizontal="left" vertical="center"/>
    </xf>
    <xf numFmtId="49" fontId="35" fillId="0" borderId="41" xfId="4" applyNumberFormat="1" applyFont="1" applyBorder="1" applyAlignment="1">
      <alignment horizontal="left" vertical="center"/>
    </xf>
    <xf numFmtId="49" fontId="35" fillId="0" borderId="63" xfId="4" applyNumberFormat="1" applyFont="1" applyBorder="1" applyAlignment="1">
      <alignment vertical="center"/>
    </xf>
    <xf numFmtId="0" fontId="35" fillId="0" borderId="59" xfId="0" applyFont="1" applyBorder="1" applyAlignment="1">
      <alignment horizontal="left" vertical="center"/>
    </xf>
    <xf numFmtId="49" fontId="35" fillId="0" borderId="59" xfId="4" applyNumberFormat="1" applyFont="1" applyBorder="1" applyAlignment="1">
      <alignment vertical="center"/>
    </xf>
    <xf numFmtId="0" fontId="35" fillId="0" borderId="59" xfId="0" applyFont="1" applyBorder="1" applyAlignment="1">
      <alignment vertical="center"/>
    </xf>
    <xf numFmtId="0" fontId="35" fillId="0" borderId="41" xfId="0" applyFont="1" applyBorder="1" applyAlignment="1">
      <alignment vertical="center"/>
    </xf>
    <xf numFmtId="0" fontId="35" fillId="0" borderId="63" xfId="0" applyFont="1" applyBorder="1" applyAlignment="1">
      <alignment vertical="center"/>
    </xf>
    <xf numFmtId="49" fontId="35" fillId="0" borderId="35" xfId="4" applyNumberFormat="1" applyFont="1" applyBorder="1" applyAlignment="1">
      <alignment horizontal="left" vertical="center"/>
    </xf>
    <xf numFmtId="0" fontId="35" fillId="0" borderId="59" xfId="4" applyFont="1" applyBorder="1"/>
    <xf numFmtId="0" fontId="35" fillId="0" borderId="41" xfId="4" applyFont="1" applyBorder="1"/>
    <xf numFmtId="0" fontId="35" fillId="0" borderId="63" xfId="4" applyFont="1" applyBorder="1" applyAlignment="1">
      <alignment shrinkToFit="1"/>
    </xf>
    <xf numFmtId="0" fontId="35" fillId="0" borderId="59" xfId="4" applyFont="1" applyBorder="1" applyAlignment="1">
      <alignment shrinkToFit="1"/>
    </xf>
    <xf numFmtId="0" fontId="35" fillId="0" borderId="41" xfId="4" applyFont="1" applyBorder="1" applyAlignment="1">
      <alignment shrinkToFit="1"/>
    </xf>
    <xf numFmtId="0" fontId="35" fillId="0" borderId="35" xfId="4" applyFont="1" applyBorder="1"/>
    <xf numFmtId="0" fontId="35" fillId="0" borderId="63" xfId="4" applyFont="1" applyBorder="1"/>
    <xf numFmtId="0" fontId="35" fillId="0" borderId="59" xfId="4" applyFont="1" applyBorder="1" applyAlignment="1">
      <alignment horizontal="left" vertical="center"/>
    </xf>
    <xf numFmtId="0" fontId="37" fillId="0" borderId="35" xfId="4" applyFont="1" applyBorder="1"/>
    <xf numFmtId="0" fontId="37" fillId="0" borderId="59" xfId="4" applyFont="1" applyBorder="1"/>
    <xf numFmtId="0" fontId="37" fillId="0" borderId="41" xfId="4" applyFont="1" applyBorder="1"/>
    <xf numFmtId="49" fontId="35" fillId="0" borderId="41" xfId="4" applyNumberFormat="1" applyFont="1" applyBorder="1" applyAlignment="1">
      <alignment vertical="center"/>
    </xf>
    <xf numFmtId="0" fontId="35" fillId="0" borderId="70" xfId="4" applyFont="1" applyBorder="1" applyAlignment="1">
      <alignment horizontal="center" vertical="center" wrapText="1"/>
    </xf>
    <xf numFmtId="0" fontId="35" fillId="0" borderId="65" xfId="4" applyFont="1" applyBorder="1" applyAlignment="1">
      <alignment horizontal="center" vertical="center" wrapText="1"/>
    </xf>
    <xf numFmtId="0" fontId="35" fillId="0" borderId="66" xfId="4" applyFont="1" applyBorder="1" applyAlignment="1">
      <alignment horizontal="center" vertical="center" wrapText="1"/>
    </xf>
    <xf numFmtId="0" fontId="35" fillId="0" borderId="69" xfId="4" applyFont="1" applyBorder="1" applyAlignment="1">
      <alignment horizontal="center" vertical="center"/>
    </xf>
    <xf numFmtId="0" fontId="35" fillId="0" borderId="65" xfId="4" applyFont="1" applyBorder="1" applyAlignment="1">
      <alignment horizontal="center" vertical="center"/>
    </xf>
    <xf numFmtId="0" fontId="35" fillId="0" borderId="66" xfId="4" applyFont="1" applyBorder="1" applyAlignment="1">
      <alignment horizontal="center" vertical="center"/>
    </xf>
    <xf numFmtId="0" fontId="35" fillId="0" borderId="65" xfId="4" quotePrefix="1" applyFont="1" applyBorder="1" applyAlignment="1">
      <alignment horizontal="center" vertical="center"/>
    </xf>
    <xf numFmtId="0" fontId="35" fillId="0" borderId="158" xfId="4" applyFont="1" applyBorder="1" applyAlignment="1">
      <alignment horizontal="center" vertical="center"/>
    </xf>
    <xf numFmtId="0" fontId="35" fillId="0" borderId="162" xfId="4" applyFont="1" applyBorder="1" applyAlignment="1">
      <alignment horizontal="center" vertical="center"/>
    </xf>
    <xf numFmtId="0" fontId="35" fillId="0" borderId="69" xfId="4" quotePrefix="1" applyFont="1" applyBorder="1" applyAlignment="1">
      <alignment horizontal="center" vertical="center"/>
    </xf>
    <xf numFmtId="0" fontId="35" fillId="0" borderId="66" xfId="4" quotePrefix="1" applyFont="1" applyBorder="1" applyAlignment="1">
      <alignment horizontal="center" vertical="center"/>
    </xf>
    <xf numFmtId="0" fontId="35" fillId="0" borderId="158" xfId="4" quotePrefix="1" applyFont="1" applyBorder="1" applyAlignment="1">
      <alignment horizontal="center" vertical="center"/>
    </xf>
    <xf numFmtId="0" fontId="37" fillId="0" borderId="158" xfId="4" applyFont="1" applyBorder="1" applyAlignment="1">
      <alignment horizontal="center" vertical="center"/>
    </xf>
    <xf numFmtId="0" fontId="37" fillId="0" borderId="65" xfId="4" applyFont="1" applyBorder="1" applyAlignment="1">
      <alignment horizontal="center" vertical="center"/>
    </xf>
    <xf numFmtId="0" fontId="37" fillId="0" borderId="66" xfId="4" applyFont="1" applyBorder="1" applyAlignment="1">
      <alignment horizontal="center" vertical="center"/>
    </xf>
    <xf numFmtId="49" fontId="35" fillId="0" borderId="165" xfId="4" applyNumberFormat="1" applyFont="1" applyBorder="1" applyAlignment="1">
      <alignment horizontal="center" vertical="center"/>
    </xf>
    <xf numFmtId="0" fontId="35" fillId="0" borderId="165" xfId="4" applyFont="1" applyBorder="1" applyAlignment="1">
      <alignment horizontal="center" vertical="center"/>
    </xf>
    <xf numFmtId="0" fontId="35" fillId="0" borderId="166" xfId="4" applyFont="1" applyBorder="1" applyAlignment="1">
      <alignment horizontal="center" vertical="center"/>
    </xf>
    <xf numFmtId="38" fontId="0" fillId="0" borderId="17" xfId="2" applyFont="1" applyFill="1" applyBorder="1" applyAlignment="1" applyProtection="1">
      <alignment horizontal="right" vertical="center"/>
    </xf>
    <xf numFmtId="38" fontId="0" fillId="0" borderId="58" xfId="2" applyFont="1" applyFill="1" applyBorder="1" applyAlignment="1" applyProtection="1">
      <alignment horizontal="right" vertical="center"/>
    </xf>
    <xf numFmtId="0" fontId="17" fillId="2" borderId="16" xfId="1" applyFill="1" applyBorder="1" applyAlignment="1" applyProtection="1">
      <alignment vertical="center"/>
      <protection locked="0"/>
    </xf>
    <xf numFmtId="0" fontId="0" fillId="2" borderId="16" xfId="0" applyFill="1" applyBorder="1" applyAlignment="1" applyProtection="1">
      <alignment vertical="center"/>
      <protection locked="0"/>
    </xf>
    <xf numFmtId="0" fontId="0" fillId="2" borderId="144" xfId="0" applyFill="1" applyBorder="1" applyAlignment="1" applyProtection="1">
      <alignment vertical="center"/>
      <protection locked="0"/>
    </xf>
    <xf numFmtId="0" fontId="0" fillId="2" borderId="6" xfId="0" applyFill="1" applyBorder="1" applyAlignment="1" applyProtection="1">
      <alignment vertical="center"/>
      <protection locked="0"/>
    </xf>
    <xf numFmtId="0" fontId="0" fillId="2" borderId="7" xfId="0" applyFill="1" applyBorder="1" applyAlignment="1" applyProtection="1">
      <alignment vertical="center"/>
      <protection locked="0"/>
    </xf>
    <xf numFmtId="0" fontId="0" fillId="2" borderId="145" xfId="0" applyFill="1" applyBorder="1" applyAlignment="1" applyProtection="1">
      <alignment vertical="center"/>
      <protection locked="0"/>
    </xf>
    <xf numFmtId="3" fontId="0" fillId="0" borderId="114" xfId="0" applyNumberFormat="1" applyFill="1" applyBorder="1" applyAlignment="1" applyProtection="1">
      <alignment horizontal="right" vertical="center"/>
    </xf>
    <xf numFmtId="3" fontId="0" fillId="0" borderId="115" xfId="0" applyNumberFormat="1" applyFill="1" applyBorder="1" applyAlignment="1" applyProtection="1">
      <alignment horizontal="right" vertical="center"/>
    </xf>
    <xf numFmtId="38" fontId="0" fillId="0" borderId="34" xfId="2" applyFont="1" applyFill="1" applyBorder="1" applyAlignment="1" applyProtection="1">
      <alignment horizontal="right" vertical="center"/>
    </xf>
    <xf numFmtId="38" fontId="0" fillId="0" borderId="62" xfId="2" applyFont="1" applyFill="1" applyBorder="1" applyAlignment="1" applyProtection="1">
      <alignment horizontal="right" vertical="center"/>
    </xf>
    <xf numFmtId="38" fontId="4" fillId="0" borderId="17" xfId="2" applyFont="1" applyFill="1" applyBorder="1" applyAlignment="1" applyProtection="1">
      <alignment horizontal="right" vertical="center"/>
    </xf>
    <xf numFmtId="38" fontId="4" fillId="0" borderId="58" xfId="2" applyFont="1" applyFill="1" applyBorder="1" applyAlignment="1" applyProtection="1">
      <alignment horizontal="right" vertical="center"/>
    </xf>
    <xf numFmtId="38" fontId="0" fillId="0" borderId="146" xfId="2" applyFont="1" applyFill="1" applyBorder="1" applyAlignment="1" applyProtection="1">
      <alignment horizontal="right" vertical="center"/>
    </xf>
    <xf numFmtId="0" fontId="0" fillId="0" borderId="0" xfId="0" applyAlignment="1">
      <alignment horizontal="right"/>
    </xf>
    <xf numFmtId="0" fontId="33" fillId="0" borderId="48" xfId="0" applyFont="1" applyBorder="1" applyAlignment="1">
      <alignment horizontal="center" vertical="center"/>
    </xf>
    <xf numFmtId="0" fontId="33" fillId="0" borderId="53" xfId="0" applyFont="1" applyBorder="1" applyAlignment="1">
      <alignment horizontal="center" vertical="center"/>
    </xf>
    <xf numFmtId="0" fontId="29" fillId="0" borderId="142" xfId="0" applyFont="1" applyFill="1" applyBorder="1" applyAlignment="1" applyProtection="1">
      <alignment horizontal="center" vertical="center"/>
      <protection locked="0"/>
    </xf>
    <xf numFmtId="0" fontId="29" fillId="0" borderId="92" xfId="0" applyFont="1" applyFill="1" applyBorder="1" applyAlignment="1" applyProtection="1">
      <alignment horizontal="center" vertical="center"/>
      <protection locked="0"/>
    </xf>
    <xf numFmtId="0" fontId="0" fillId="2" borderId="14" xfId="0" applyFill="1" applyBorder="1" applyAlignment="1" applyProtection="1">
      <alignment vertical="center"/>
      <protection locked="0"/>
    </xf>
    <xf numFmtId="0" fontId="0" fillId="2" borderId="143" xfId="0" applyFill="1" applyBorder="1" applyAlignment="1" applyProtection="1">
      <alignment vertical="center"/>
      <protection locked="0"/>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33" fillId="0" borderId="0" xfId="0" applyNumberFormat="1" applyFont="1" applyBorder="1" applyAlignment="1">
      <alignment horizontal="center"/>
    </xf>
    <xf numFmtId="0" fontId="33" fillId="0" borderId="95" xfId="0" applyFont="1" applyBorder="1" applyAlignment="1">
      <alignment horizontal="center"/>
    </xf>
    <xf numFmtId="0" fontId="33" fillId="0" borderId="0" xfId="0" applyFont="1" applyAlignment="1">
      <alignment horizontal="center"/>
    </xf>
    <xf numFmtId="0" fontId="3" fillId="0" borderId="0" xfId="0" applyFont="1" applyBorder="1" applyAlignment="1">
      <alignment horizontal="left"/>
    </xf>
    <xf numFmtId="0" fontId="0" fillId="8" borderId="111" xfId="0" applyFill="1" applyBorder="1" applyAlignment="1">
      <alignment horizontal="center"/>
    </xf>
    <xf numFmtId="0" fontId="0" fillId="8" borderId="7" xfId="0" applyFill="1" applyBorder="1" applyAlignment="1">
      <alignment horizontal="center"/>
    </xf>
    <xf numFmtId="0" fontId="0" fillId="8" borderId="145" xfId="0" applyFill="1" applyBorder="1" applyAlignment="1">
      <alignment horizontal="center"/>
    </xf>
    <xf numFmtId="0" fontId="3" fillId="0" borderId="4" xfId="0" applyFont="1" applyBorder="1" applyAlignment="1">
      <alignment horizontal="center"/>
    </xf>
    <xf numFmtId="0" fontId="3" fillId="3" borderId="8" xfId="0" applyFont="1" applyFill="1" applyBorder="1" applyAlignment="1" applyProtection="1">
      <alignment horizontal="center" vertical="center"/>
      <protection locked="0"/>
    </xf>
    <xf numFmtId="0" fontId="3" fillId="3" borderId="33" xfId="0" applyFont="1" applyFill="1" applyBorder="1" applyAlignment="1" applyProtection="1">
      <alignment horizontal="center" vertical="center"/>
      <protection locked="0"/>
    </xf>
    <xf numFmtId="0" fontId="15" fillId="0" borderId="0" xfId="0" applyFont="1" applyAlignment="1">
      <alignment horizontal="center" vertical="top"/>
    </xf>
    <xf numFmtId="0" fontId="15" fillId="0" borderId="4" xfId="0" applyFont="1" applyBorder="1" applyAlignment="1">
      <alignment horizontal="center" vertical="top"/>
    </xf>
    <xf numFmtId="0" fontId="14" fillId="0" borderId="91" xfId="0" applyFont="1" applyBorder="1" applyAlignment="1">
      <alignment horizontal="distributed" vertical="center" indent="1"/>
    </xf>
    <xf numFmtId="0" fontId="14" fillId="0" borderId="28" xfId="0" applyFont="1" applyBorder="1" applyAlignment="1">
      <alignment horizontal="distributed" vertical="center" indent="1"/>
    </xf>
    <xf numFmtId="0" fontId="14" fillId="2" borderId="28" xfId="0" applyFont="1" applyFill="1" applyBorder="1" applyAlignment="1" applyProtection="1">
      <alignment horizontal="left" vertical="center"/>
      <protection locked="0"/>
    </xf>
    <xf numFmtId="0" fontId="14" fillId="2" borderId="147" xfId="0" applyFont="1" applyFill="1" applyBorder="1" applyAlignment="1" applyProtection="1">
      <alignment horizontal="left" vertical="center"/>
      <protection locked="0"/>
    </xf>
    <xf numFmtId="0" fontId="14" fillId="0" borderId="8" xfId="0" applyFont="1" applyBorder="1" applyAlignment="1">
      <alignment horizontal="distributed" vertical="center" indent="1"/>
    </xf>
    <xf numFmtId="0" fontId="14" fillId="0" borderId="5" xfId="0" applyFont="1" applyBorder="1" applyAlignment="1">
      <alignment horizontal="distributed" vertical="center" indent="1"/>
    </xf>
    <xf numFmtId="0" fontId="14" fillId="2" borderId="5" xfId="0" applyFont="1" applyFill="1" applyBorder="1" applyAlignment="1" applyProtection="1">
      <alignment horizontal="left" vertical="center"/>
      <protection locked="0"/>
    </xf>
    <xf numFmtId="0" fontId="14" fillId="2" borderId="33" xfId="0" applyFont="1" applyFill="1" applyBorder="1" applyAlignment="1" applyProtection="1">
      <alignment horizontal="left" vertical="center"/>
      <protection locked="0"/>
    </xf>
    <xf numFmtId="0" fontId="22" fillId="0" borderId="169" xfId="4" applyFont="1" applyBorder="1" applyAlignment="1">
      <alignment horizontal="center" vertical="center" wrapText="1" shrinkToFit="1"/>
    </xf>
    <xf numFmtId="0" fontId="22" fillId="0" borderId="170" xfId="4" applyFont="1" applyBorder="1" applyAlignment="1">
      <alignment horizontal="center" vertical="center" wrapText="1" shrinkToFit="1"/>
    </xf>
    <xf numFmtId="49" fontId="22" fillId="0" borderId="7" xfId="4" applyNumberFormat="1" applyFont="1" applyBorder="1" applyAlignment="1">
      <alignment horizontal="center" vertical="center"/>
    </xf>
    <xf numFmtId="49" fontId="22" fillId="0" borderId="145" xfId="4" applyNumberFormat="1" applyFont="1" applyBorder="1" applyAlignment="1">
      <alignment horizontal="center" vertical="center"/>
    </xf>
    <xf numFmtId="49" fontId="16" fillId="0" borderId="0" xfId="2" applyNumberFormat="1" applyFont="1" applyFill="1" applyBorder="1" applyAlignment="1">
      <alignment horizontal="center" vertical="center"/>
    </xf>
    <xf numFmtId="0" fontId="22" fillId="0" borderId="149" xfId="4" applyFont="1" applyBorder="1" applyAlignment="1">
      <alignment horizontal="center" vertical="center"/>
    </xf>
    <xf numFmtId="0" fontId="22" fillId="0" borderId="153" xfId="4" applyFont="1" applyBorder="1" applyAlignment="1">
      <alignment horizontal="center" vertical="center"/>
    </xf>
    <xf numFmtId="49" fontId="22" fillId="0" borderId="150" xfId="4" applyNumberFormat="1" applyFont="1" applyBorder="1" applyAlignment="1">
      <alignment horizontal="center" vertical="center"/>
    </xf>
    <xf numFmtId="49" fontId="22" fillId="0" borderId="154" xfId="4" applyNumberFormat="1" applyFont="1" applyBorder="1" applyAlignment="1">
      <alignment horizontal="center" vertical="center"/>
    </xf>
    <xf numFmtId="49" fontId="22" fillId="0" borderId="150" xfId="4" applyNumberFormat="1" applyFont="1" applyBorder="1" applyAlignment="1">
      <alignment horizontal="center" vertical="center" wrapText="1"/>
    </xf>
    <xf numFmtId="49" fontId="22" fillId="0" borderId="154" xfId="4" applyNumberFormat="1" applyFont="1" applyBorder="1" applyAlignment="1">
      <alignment horizontal="center" vertical="center" wrapText="1"/>
    </xf>
    <xf numFmtId="49" fontId="22" fillId="0" borderId="151" xfId="4" applyNumberFormat="1" applyFont="1" applyBorder="1" applyAlignment="1">
      <alignment horizontal="center" vertical="center" wrapText="1" shrinkToFit="1"/>
    </xf>
    <xf numFmtId="49" fontId="22" fillId="0" borderId="152" xfId="4" applyNumberFormat="1" applyFont="1" applyBorder="1" applyAlignment="1">
      <alignment horizontal="center" vertical="center" wrapText="1" shrinkToFit="1"/>
    </xf>
    <xf numFmtId="49" fontId="22" fillId="0" borderId="150" xfId="4" applyNumberFormat="1" applyFont="1" applyBorder="1" applyAlignment="1">
      <alignment horizontal="center" vertical="center" wrapText="1" shrinkToFit="1"/>
    </xf>
    <xf numFmtId="49" fontId="22" fillId="0" borderId="154" xfId="4" applyNumberFormat="1" applyFont="1" applyBorder="1" applyAlignment="1">
      <alignment horizontal="center" vertical="center" wrapText="1" shrinkToFit="1"/>
    </xf>
    <xf numFmtId="49" fontId="16" fillId="0" borderId="148" xfId="2" applyNumberFormat="1" applyFont="1" applyFill="1" applyBorder="1" applyAlignment="1">
      <alignment horizontal="center" vertical="center"/>
    </xf>
    <xf numFmtId="0" fontId="18" fillId="0" borderId="8" xfId="4" applyFont="1" applyFill="1" applyBorder="1" applyAlignment="1">
      <alignment horizontal="center" vertical="center"/>
    </xf>
    <xf numFmtId="0" fontId="0" fillId="0" borderId="33" xfId="0" applyBorder="1" applyAlignment="1">
      <alignment horizontal="center" vertical="center"/>
    </xf>
  </cellXfs>
  <cellStyles count="6">
    <cellStyle name="ハイパーリンク" xfId="1" builtinId="8"/>
    <cellStyle name="桁区切り" xfId="2" builtinId="6"/>
    <cellStyle name="桁区切り 2" xfId="3"/>
    <cellStyle name="標準" xfId="0" builtinId="0"/>
    <cellStyle name="標準_H17　登録者翻天" xfId="4"/>
    <cellStyle name="標準_H23登録者" xfId="5"/>
  </cellStyles>
  <dxfs count="12">
    <dxf>
      <font>
        <color auto="1"/>
      </font>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ndense val="0"/>
        <extend val="0"/>
        <color auto="1"/>
      </font>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152400</xdr:colOff>
      <xdr:row>21</xdr:row>
      <xdr:rowOff>9525</xdr:rowOff>
    </xdr:from>
    <xdr:to>
      <xdr:col>5</xdr:col>
      <xdr:colOff>790575</xdr:colOff>
      <xdr:row>28</xdr:row>
      <xdr:rowOff>9525</xdr:rowOff>
    </xdr:to>
    <xdr:sp macro="" textlink="">
      <xdr:nvSpPr>
        <xdr:cNvPr id="5135" name="Text Box 14">
          <a:extLst>
            <a:ext uri="{FF2B5EF4-FFF2-40B4-BE49-F238E27FC236}">
              <a16:creationId xmlns="" xmlns:a16="http://schemas.microsoft.com/office/drawing/2014/main" id="{40F566C8-FEFF-48B0-3B3D-9D775EECB41D}"/>
            </a:ext>
          </a:extLst>
        </xdr:cNvPr>
        <xdr:cNvSpPr txBox="1">
          <a:spLocks noChangeArrowheads="1"/>
        </xdr:cNvSpPr>
      </xdr:nvSpPr>
      <xdr:spPr bwMode="auto">
        <a:xfrm>
          <a:off x="152400" y="4657725"/>
          <a:ext cx="4667250" cy="1200150"/>
        </a:xfrm>
        <a:prstGeom prst="rect">
          <a:avLst/>
        </a:prstGeom>
        <a:solidFill>
          <a:srgbClr val="FFFFFF"/>
        </a:solidFill>
        <a:ln w="57150" cmpd="thickThin">
          <a:solidFill>
            <a:srgbClr val="FF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明朝"/>
              <a:ea typeface="ＭＳ 明朝"/>
            </a:rPr>
            <a:t>(1) </a:t>
          </a:r>
          <a:r>
            <a:rPr lang="ja-JP" altLang="en-US" sz="1100" b="0" i="0" u="none" strike="noStrike" baseline="0">
              <a:solidFill>
                <a:srgbClr val="000000"/>
              </a:solidFill>
              <a:latin typeface="ＭＳ 明朝"/>
              <a:ea typeface="ＭＳ 明朝"/>
            </a:rPr>
            <a:t>「個人」シートから選手名をコピー</a:t>
          </a:r>
        </a:p>
        <a:p>
          <a:pPr algn="l" rtl="0">
            <a:defRPr sz="1000"/>
          </a:pPr>
          <a:r>
            <a:rPr lang="ja-JP" altLang="en-US" sz="1100" b="0" i="0" u="none" strike="noStrike" baseline="0">
              <a:solidFill>
                <a:srgbClr val="000000"/>
              </a:solidFill>
              <a:latin typeface="ＭＳ 明朝"/>
              <a:ea typeface="ＭＳ 明朝"/>
            </a:rPr>
            <a:t>　　 該当の位置で右クリックし、「形式を選択して貼り付け」を  </a:t>
          </a:r>
        </a:p>
        <a:p>
          <a:pPr algn="l" rtl="0">
            <a:defRPr sz="1000"/>
          </a:pPr>
          <a:r>
            <a:rPr lang="ja-JP" altLang="en-US" sz="1100" b="0" i="0" u="none" strike="noStrike" baseline="0">
              <a:solidFill>
                <a:srgbClr val="000000"/>
              </a:solidFill>
              <a:latin typeface="ＭＳ 明朝"/>
              <a:ea typeface="ＭＳ 明朝"/>
            </a:rPr>
            <a:t>   選択し、「値」にチェックを入れて、「</a:t>
          </a:r>
          <a:r>
            <a:rPr lang="en-US" altLang="ja-JP" sz="1100" b="0" i="0" u="none" strike="noStrike" baseline="0">
              <a:solidFill>
                <a:srgbClr val="000000"/>
              </a:solidFill>
              <a:latin typeface="ＭＳ 明朝"/>
              <a:ea typeface="ＭＳ 明朝"/>
            </a:rPr>
            <a:t>OK</a:t>
          </a:r>
          <a:r>
            <a:rPr lang="ja-JP" altLang="en-US" sz="1100" b="0" i="0" u="none" strike="noStrike" baseline="0">
              <a:solidFill>
                <a:srgbClr val="000000"/>
              </a:solidFill>
              <a:latin typeface="ＭＳ 明朝"/>
              <a:ea typeface="ＭＳ 明朝"/>
            </a:rPr>
            <a:t>」をクリックする。</a:t>
          </a:r>
        </a:p>
        <a:p>
          <a:pPr algn="l" rtl="0">
            <a:lnSpc>
              <a:spcPts val="1300"/>
            </a:lnSpc>
            <a:defRPr sz="1000"/>
          </a:pPr>
          <a:r>
            <a:rPr lang="ja-JP" altLang="en-US" sz="1100" b="0" i="0" u="none" strike="noStrike" baseline="0">
              <a:solidFill>
                <a:srgbClr val="000000"/>
              </a:solidFill>
              <a:latin typeface="ＭＳ 明朝"/>
              <a:ea typeface="ＭＳ 明朝"/>
            </a:rPr>
            <a:t>   繰り返し行う。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21</xdr:row>
      <xdr:rowOff>9525</xdr:rowOff>
    </xdr:from>
    <xdr:to>
      <xdr:col>5</xdr:col>
      <xdr:colOff>790575</xdr:colOff>
      <xdr:row>28</xdr:row>
      <xdr:rowOff>9525</xdr:rowOff>
    </xdr:to>
    <xdr:sp macro="" textlink="">
      <xdr:nvSpPr>
        <xdr:cNvPr id="5135" name="Text Box 14">
          <a:extLst>
            <a:ext uri="{FF2B5EF4-FFF2-40B4-BE49-F238E27FC236}">
              <a16:creationId xmlns="" xmlns:a16="http://schemas.microsoft.com/office/drawing/2014/main" id="{A5E5BD06-9313-5CDE-A880-CCFE664FE233}"/>
            </a:ext>
          </a:extLst>
        </xdr:cNvPr>
        <xdr:cNvSpPr txBox="1">
          <a:spLocks noChangeArrowheads="1"/>
        </xdr:cNvSpPr>
      </xdr:nvSpPr>
      <xdr:spPr bwMode="auto">
        <a:xfrm>
          <a:off x="152400" y="4657725"/>
          <a:ext cx="4667250" cy="1200150"/>
        </a:xfrm>
        <a:prstGeom prst="rect">
          <a:avLst/>
        </a:prstGeom>
        <a:solidFill>
          <a:srgbClr val="FFFFFF"/>
        </a:solidFill>
        <a:ln w="57150" cmpd="thickThin">
          <a:solidFill>
            <a:srgbClr val="FF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明朝"/>
              <a:ea typeface="ＭＳ 明朝"/>
            </a:rPr>
            <a:t>(1) </a:t>
          </a:r>
          <a:r>
            <a:rPr lang="ja-JP" altLang="en-US" sz="1100" b="0" i="0" u="none" strike="noStrike" baseline="0">
              <a:solidFill>
                <a:srgbClr val="000000"/>
              </a:solidFill>
              <a:latin typeface="ＭＳ 明朝"/>
              <a:ea typeface="ＭＳ 明朝"/>
            </a:rPr>
            <a:t>「個人」シートから選手名をコピー</a:t>
          </a:r>
        </a:p>
        <a:p>
          <a:pPr algn="l" rtl="0">
            <a:defRPr sz="1000"/>
          </a:pPr>
          <a:r>
            <a:rPr lang="ja-JP" altLang="en-US" sz="1100" b="0" i="0" u="none" strike="noStrike" baseline="0">
              <a:solidFill>
                <a:srgbClr val="000000"/>
              </a:solidFill>
              <a:latin typeface="ＭＳ 明朝"/>
              <a:ea typeface="ＭＳ 明朝"/>
            </a:rPr>
            <a:t>　　 該当の位置で右クリックし、「形式を選択して貼り付け」を  </a:t>
          </a:r>
        </a:p>
        <a:p>
          <a:pPr algn="l" rtl="0">
            <a:defRPr sz="1000"/>
          </a:pPr>
          <a:r>
            <a:rPr lang="ja-JP" altLang="en-US" sz="1100" b="0" i="0" u="none" strike="noStrike" baseline="0">
              <a:solidFill>
                <a:srgbClr val="000000"/>
              </a:solidFill>
              <a:latin typeface="ＭＳ 明朝"/>
              <a:ea typeface="ＭＳ 明朝"/>
            </a:rPr>
            <a:t>   選択し、「値」にチェックを入れて、「</a:t>
          </a:r>
          <a:r>
            <a:rPr lang="en-US" altLang="ja-JP" sz="1100" b="0" i="0" u="none" strike="noStrike" baseline="0">
              <a:solidFill>
                <a:srgbClr val="000000"/>
              </a:solidFill>
              <a:latin typeface="ＭＳ 明朝"/>
              <a:ea typeface="ＭＳ 明朝"/>
            </a:rPr>
            <a:t>OK</a:t>
          </a:r>
          <a:r>
            <a:rPr lang="ja-JP" altLang="en-US" sz="1100" b="0" i="0" u="none" strike="noStrike" baseline="0">
              <a:solidFill>
                <a:srgbClr val="000000"/>
              </a:solidFill>
              <a:latin typeface="ＭＳ 明朝"/>
              <a:ea typeface="ＭＳ 明朝"/>
            </a:rPr>
            <a:t>」をクリックする。</a:t>
          </a:r>
        </a:p>
        <a:p>
          <a:pPr algn="l" rtl="0">
            <a:lnSpc>
              <a:spcPts val="1300"/>
            </a:lnSpc>
            <a:defRPr sz="1000"/>
          </a:pPr>
          <a:r>
            <a:rPr lang="ja-JP" altLang="en-US" sz="1100" b="0" i="0" u="none" strike="noStrike" baseline="0">
              <a:solidFill>
                <a:srgbClr val="000000"/>
              </a:solidFill>
              <a:latin typeface="ＭＳ 明朝"/>
              <a:ea typeface="ＭＳ 明朝"/>
            </a:rPr>
            <a:t>   繰り返し行う。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43"/>
  </sheetPr>
  <dimension ref="A1:V74"/>
  <sheetViews>
    <sheetView showGridLines="0" tabSelected="1" view="pageBreakPreview" zoomScale="85" zoomScaleNormal="100" zoomScaleSheetLayoutView="85" workbookViewId="0">
      <selection activeCell="K29" sqref="K29"/>
    </sheetView>
  </sheetViews>
  <sheetFormatPr defaultColWidth="0" defaultRowHeight="13.5"/>
  <cols>
    <col min="1" max="1" width="14.25" customWidth="1"/>
    <col min="2" max="2" width="15.375" customWidth="1"/>
    <col min="3" max="3" width="5.125" customWidth="1"/>
    <col min="4" max="4" width="3.5" customWidth="1"/>
    <col min="5" max="6" width="4.75" customWidth="1"/>
    <col min="7" max="7" width="6.75" customWidth="1"/>
    <col min="8" max="8" width="3" customWidth="1"/>
    <col min="9" max="9" width="9.5" customWidth="1"/>
    <col min="10" max="10" width="5.25" customWidth="1"/>
    <col min="11" max="11" width="35.25" customWidth="1"/>
    <col min="12" max="12" width="3.25" customWidth="1"/>
    <col min="13" max="13" width="14.875" customWidth="1"/>
    <col min="14" max="15" width="6.625" customWidth="1"/>
    <col min="16" max="17" width="5.375" hidden="1" customWidth="1"/>
    <col min="18" max="18" width="5.125" hidden="1" customWidth="1"/>
    <col min="19" max="19" width="26" style="5" customWidth="1"/>
    <col min="20" max="20" width="9.875" hidden="1" customWidth="1"/>
    <col min="21" max="21" width="4.25" hidden="1" customWidth="1"/>
  </cols>
  <sheetData>
    <row r="1" spans="1:22" ht="17.25">
      <c r="B1" s="34" t="s">
        <v>1483</v>
      </c>
      <c r="P1" s="190" t="s">
        <v>1193</v>
      </c>
      <c r="Q1" s="190"/>
      <c r="R1" s="190"/>
      <c r="S1" s="371" t="s">
        <v>146</v>
      </c>
      <c r="U1" t="s">
        <v>394</v>
      </c>
      <c r="V1" t="s">
        <v>395</v>
      </c>
    </row>
    <row r="2" spans="1:22" ht="15" customHeight="1">
      <c r="A2" s="35" t="s">
        <v>396</v>
      </c>
      <c r="P2" s="190"/>
      <c r="Q2" s="190"/>
      <c r="R2" s="190"/>
      <c r="S2" s="371" t="s">
        <v>147</v>
      </c>
      <c r="U2" t="s">
        <v>397</v>
      </c>
      <c r="V2" t="s">
        <v>398</v>
      </c>
    </row>
    <row r="3" spans="1:22" ht="15" customHeight="1">
      <c r="A3" s="36" t="s">
        <v>399</v>
      </c>
      <c r="K3" s="601" t="s">
        <v>1199</v>
      </c>
      <c r="L3" s="601"/>
      <c r="M3" s="601"/>
      <c r="N3" s="601"/>
      <c r="O3" s="601"/>
      <c r="P3" s="190"/>
      <c r="Q3" s="190"/>
      <c r="R3" s="190"/>
      <c r="S3" s="371" t="s">
        <v>534</v>
      </c>
      <c r="V3" t="s">
        <v>400</v>
      </c>
    </row>
    <row r="4" spans="1:22" ht="20.100000000000001" customHeight="1" thickBot="1">
      <c r="A4" s="37" t="s">
        <v>150</v>
      </c>
      <c r="P4" s="190"/>
      <c r="Q4" s="190"/>
      <c r="R4" s="190"/>
      <c r="S4" s="371" t="s">
        <v>2089</v>
      </c>
      <c r="V4" t="s">
        <v>401</v>
      </c>
    </row>
    <row r="5" spans="1:22" ht="20.100000000000001" customHeight="1">
      <c r="A5" s="28" t="s">
        <v>402</v>
      </c>
      <c r="B5" s="29" t="s">
        <v>1234</v>
      </c>
      <c r="C5" s="609" t="s">
        <v>145</v>
      </c>
      <c r="D5" s="609"/>
      <c r="E5" s="591"/>
      <c r="F5" s="592"/>
      <c r="G5" s="592"/>
      <c r="H5" s="592"/>
      <c r="I5" s="592"/>
      <c r="J5" s="593"/>
      <c r="P5" s="190"/>
      <c r="Q5" s="190"/>
      <c r="R5" s="190"/>
      <c r="S5" s="371" t="s">
        <v>664</v>
      </c>
    </row>
    <row r="6" spans="1:22" ht="20.100000000000001" customHeight="1">
      <c r="A6" s="30" t="s">
        <v>403</v>
      </c>
      <c r="B6" s="31" t="s">
        <v>1235</v>
      </c>
      <c r="C6" s="610" t="s">
        <v>404</v>
      </c>
      <c r="D6" s="610"/>
      <c r="E6" s="606" t="s">
        <v>1234</v>
      </c>
      <c r="F6" s="606"/>
      <c r="G6" s="606"/>
      <c r="H6" s="606"/>
      <c r="I6" s="606"/>
      <c r="J6" s="607"/>
      <c r="P6" s="190"/>
      <c r="Q6" s="190"/>
      <c r="R6" s="190"/>
      <c r="S6" s="371" t="s">
        <v>1186</v>
      </c>
    </row>
    <row r="7" spans="1:22" ht="20.100000000000001" customHeight="1" thickBot="1">
      <c r="A7" s="32" t="s">
        <v>405</v>
      </c>
      <c r="B7" s="33" t="s">
        <v>1235</v>
      </c>
      <c r="C7" s="608" t="s">
        <v>1200</v>
      </c>
      <c r="D7" s="608"/>
      <c r="E7" s="588"/>
      <c r="F7" s="589"/>
      <c r="G7" s="589"/>
      <c r="H7" s="589"/>
      <c r="I7" s="589"/>
      <c r="J7" s="590"/>
      <c r="P7" s="611" t="s">
        <v>1197</v>
      </c>
      <c r="Q7" s="611"/>
      <c r="R7" s="611"/>
      <c r="S7" s="371" t="s">
        <v>766</v>
      </c>
    </row>
    <row r="8" spans="1:22" ht="15" customHeight="1">
      <c r="N8" s="602" t="s">
        <v>1192</v>
      </c>
      <c r="O8" s="603"/>
      <c r="P8" s="612" t="s">
        <v>1198</v>
      </c>
      <c r="Q8" s="613"/>
      <c r="R8" s="613"/>
      <c r="S8" s="371" t="s">
        <v>832</v>
      </c>
    </row>
    <row r="9" spans="1:22" ht="20.100000000000001" customHeight="1" thickBot="1">
      <c r="A9" s="3" t="s">
        <v>354</v>
      </c>
      <c r="N9" s="355" t="s">
        <v>1190</v>
      </c>
      <c r="O9" s="356" t="s">
        <v>1191</v>
      </c>
      <c r="P9" s="190"/>
      <c r="Q9" s="317" t="s">
        <v>1196</v>
      </c>
      <c r="R9" s="190"/>
      <c r="S9" s="371" t="s">
        <v>896</v>
      </c>
    </row>
    <row r="10" spans="1:22" ht="15" customHeight="1">
      <c r="A10" s="357" t="s">
        <v>1208</v>
      </c>
      <c r="B10" s="358"/>
      <c r="C10" s="22"/>
      <c r="D10" s="291"/>
      <c r="E10" s="22"/>
      <c r="F10" s="291"/>
      <c r="G10" s="22"/>
      <c r="H10" s="23"/>
      <c r="I10" s="291"/>
      <c r="J10" s="22"/>
      <c r="K10" s="295"/>
      <c r="L10" s="302"/>
      <c r="M10" s="287"/>
      <c r="N10" s="306"/>
      <c r="O10" s="307"/>
      <c r="P10" s="190"/>
      <c r="Q10" s="317"/>
      <c r="R10" s="190"/>
      <c r="S10" s="371" t="s">
        <v>1225</v>
      </c>
    </row>
    <row r="11" spans="1:22" ht="20.100000000000001" customHeight="1">
      <c r="A11" s="318" t="s">
        <v>406</v>
      </c>
      <c r="B11" s="300" t="s">
        <v>1234</v>
      </c>
      <c r="C11" s="319" t="s">
        <v>362</v>
      </c>
      <c r="D11" s="320"/>
      <c r="E11" s="319" t="s">
        <v>407</v>
      </c>
      <c r="F11" s="320"/>
      <c r="G11" s="319" t="s">
        <v>408</v>
      </c>
      <c r="H11" s="20" t="s">
        <v>409</v>
      </c>
      <c r="I11" s="320" t="s">
        <v>1235</v>
      </c>
      <c r="J11" s="319" t="s">
        <v>410</v>
      </c>
      <c r="K11" s="321" t="s">
        <v>1234</v>
      </c>
      <c r="L11" s="322" t="s">
        <v>411</v>
      </c>
      <c r="M11" s="300" t="s">
        <v>1235</v>
      </c>
      <c r="N11" s="323"/>
      <c r="O11" s="324"/>
      <c r="P11" s="314"/>
      <c r="Q11" s="436" t="str">
        <f>IF(F28&gt;=2,IF(AND(N11="可",O11="可"),"○",IF(OR(AND(N11="可",O11=""),AND(N11="",O11="可")),"△","×")),"")</f>
        <v/>
      </c>
      <c r="R11" s="316"/>
      <c r="S11" s="371" t="s">
        <v>1018</v>
      </c>
    </row>
    <row r="12" spans="1:22" ht="15" customHeight="1">
      <c r="A12" s="353" t="s">
        <v>1208</v>
      </c>
      <c r="B12" s="354"/>
      <c r="C12" s="319"/>
      <c r="D12" s="320"/>
      <c r="E12" s="319"/>
      <c r="F12" s="320"/>
      <c r="G12" s="319"/>
      <c r="H12" s="20"/>
      <c r="I12" s="320"/>
      <c r="J12" s="319"/>
      <c r="K12" s="321"/>
      <c r="L12" s="322"/>
      <c r="M12" s="300"/>
      <c r="N12" s="323"/>
      <c r="O12" s="324"/>
      <c r="P12" s="314"/>
      <c r="Q12" s="436"/>
      <c r="R12" s="316"/>
      <c r="S12" s="371" t="s">
        <v>1755</v>
      </c>
    </row>
    <row r="13" spans="1:22" ht="20.100000000000001" customHeight="1">
      <c r="A13" s="86" t="s">
        <v>406</v>
      </c>
      <c r="B13" s="288" t="s">
        <v>1234</v>
      </c>
      <c r="C13" s="24" t="s">
        <v>362</v>
      </c>
      <c r="D13" s="292"/>
      <c r="E13" s="24" t="s">
        <v>407</v>
      </c>
      <c r="F13" s="292"/>
      <c r="G13" s="24" t="s">
        <v>408</v>
      </c>
      <c r="H13" s="25" t="s">
        <v>409</v>
      </c>
      <c r="I13" s="292" t="s">
        <v>1235</v>
      </c>
      <c r="J13" s="24" t="s">
        <v>410</v>
      </c>
      <c r="K13" s="296" t="s">
        <v>1234</v>
      </c>
      <c r="L13" s="303" t="s">
        <v>411</v>
      </c>
      <c r="M13" s="300" t="s">
        <v>1235</v>
      </c>
      <c r="N13" s="308"/>
      <c r="O13" s="309"/>
      <c r="P13" s="314"/>
      <c r="Q13" s="436" t="str">
        <f>IF(F28&gt;=5,IF(AND(N13="可",O13="可"),"○",IF(OR(AND(N13="可",O13=""),AND(N13="",O13="可")),"△","×")),"")</f>
        <v/>
      </c>
      <c r="R13" s="316"/>
      <c r="S13" s="371" t="s">
        <v>1036</v>
      </c>
    </row>
    <row r="14" spans="1:22" ht="15" customHeight="1">
      <c r="A14" s="351" t="s">
        <v>1208</v>
      </c>
      <c r="B14" s="352"/>
      <c r="C14" s="325"/>
      <c r="D14" s="326"/>
      <c r="E14" s="325"/>
      <c r="F14" s="326"/>
      <c r="G14" s="325"/>
      <c r="H14" s="327"/>
      <c r="I14" s="326"/>
      <c r="J14" s="325"/>
      <c r="K14" s="328"/>
      <c r="L14" s="329"/>
      <c r="M14" s="290"/>
      <c r="N14" s="330"/>
      <c r="O14" s="331"/>
      <c r="P14" s="314"/>
      <c r="Q14" s="436"/>
      <c r="R14" s="316"/>
      <c r="S14" s="371" t="s">
        <v>1207</v>
      </c>
    </row>
    <row r="15" spans="1:22" ht="20.100000000000001" customHeight="1" thickBot="1">
      <c r="A15" s="87" t="s">
        <v>406</v>
      </c>
      <c r="B15" s="289"/>
      <c r="C15" s="26" t="s">
        <v>362</v>
      </c>
      <c r="D15" s="293"/>
      <c r="E15" s="26" t="s">
        <v>407</v>
      </c>
      <c r="F15" s="293"/>
      <c r="G15" s="26" t="s">
        <v>408</v>
      </c>
      <c r="H15" s="27" t="s">
        <v>409</v>
      </c>
      <c r="I15" s="293"/>
      <c r="J15" s="26" t="s">
        <v>410</v>
      </c>
      <c r="K15" s="297"/>
      <c r="L15" s="304" t="s">
        <v>411</v>
      </c>
      <c r="M15" s="289"/>
      <c r="N15" s="310"/>
      <c r="O15" s="311"/>
      <c r="P15" s="314">
        <f>COUNTA(B11:B15)</f>
        <v>2</v>
      </c>
      <c r="Q15" s="436" t="str">
        <f>IF(F28&gt;=15,IF(AND(N15="可",O15="可"),"○",IF(OR(AND(N15="可",O15=""),AND(N15="",O15="可")),"△","×")),"")</f>
        <v/>
      </c>
      <c r="R15" s="316"/>
      <c r="S15" s="371" t="s">
        <v>209</v>
      </c>
    </row>
    <row r="16" spans="1:22" ht="15" customHeight="1">
      <c r="A16" s="335" t="s">
        <v>1208</v>
      </c>
      <c r="B16" s="336"/>
      <c r="C16" s="337"/>
      <c r="D16" s="338"/>
      <c r="E16" s="337"/>
      <c r="F16" s="338"/>
      <c r="G16" s="337"/>
      <c r="H16" s="339"/>
      <c r="I16" s="338"/>
      <c r="J16" s="337"/>
      <c r="K16" s="340"/>
      <c r="L16" s="341"/>
      <c r="M16" s="350"/>
      <c r="N16" s="332"/>
      <c r="O16" s="332"/>
      <c r="P16" s="314"/>
      <c r="Q16" s="316"/>
      <c r="R16" s="316"/>
      <c r="S16" s="371" t="s">
        <v>1242</v>
      </c>
    </row>
    <row r="17" spans="1:19" ht="20.100000000000001" customHeight="1">
      <c r="A17" s="438" t="s">
        <v>1245</v>
      </c>
      <c r="B17" s="439"/>
      <c r="C17" s="440" t="s">
        <v>362</v>
      </c>
      <c r="D17" s="441"/>
      <c r="E17" s="440" t="s">
        <v>95</v>
      </c>
      <c r="F17" s="441"/>
      <c r="G17" s="440" t="s">
        <v>408</v>
      </c>
      <c r="H17" s="442" t="s">
        <v>409</v>
      </c>
      <c r="I17" s="441" t="s">
        <v>1235</v>
      </c>
      <c r="J17" s="440" t="s">
        <v>410</v>
      </c>
      <c r="K17" s="443" t="s">
        <v>1234</v>
      </c>
      <c r="L17" s="444" t="s">
        <v>411</v>
      </c>
      <c r="M17" s="445" t="s">
        <v>1235</v>
      </c>
      <c r="N17" s="313">
        <f>IF(AND(F28&gt;=3,F28&lt;=6),1-P15,IF(AND(F28&gt;=7,F28&lt;=14),2-P15,IF(F28&gt;=15,3-P15,0)))</f>
        <v>0</v>
      </c>
      <c r="O17" s="313"/>
      <c r="P17" s="314"/>
      <c r="Q17" s="314">
        <f>IF(AND(F28&gt;=2,F28&lt;=5),COUNTIF(Q11:Q11,"○"),IF(AND(F28&gt;=6,F28&lt;=14),COUNTIF(Q11:Q13,"○"),IF(F28&gt;=15,COUNTIF(Q11:Q15,"○"),0)))</f>
        <v>0</v>
      </c>
      <c r="R17" s="314"/>
      <c r="S17" s="371" t="s">
        <v>1099</v>
      </c>
    </row>
    <row r="18" spans="1:19" ht="15" customHeight="1">
      <c r="A18" s="351" t="s">
        <v>90</v>
      </c>
      <c r="B18" s="352"/>
      <c r="C18" s="325"/>
      <c r="D18" s="326"/>
      <c r="E18" s="325"/>
      <c r="F18" s="326"/>
      <c r="G18" s="325"/>
      <c r="H18" s="327"/>
      <c r="I18" s="326"/>
      <c r="J18" s="325"/>
      <c r="K18" s="328"/>
      <c r="L18" s="329"/>
      <c r="M18" s="446"/>
      <c r="N18" s="313"/>
      <c r="O18" s="313"/>
      <c r="P18" s="314"/>
      <c r="Q18" s="314"/>
      <c r="R18" s="314"/>
      <c r="S18" s="371"/>
    </row>
    <row r="19" spans="1:19" ht="20.100000000000001" customHeight="1">
      <c r="A19" s="447" t="s">
        <v>1245</v>
      </c>
      <c r="B19" s="448"/>
      <c r="C19" s="449" t="s">
        <v>362</v>
      </c>
      <c r="D19" s="450"/>
      <c r="E19" s="449" t="s">
        <v>95</v>
      </c>
      <c r="F19" s="451"/>
      <c r="G19" s="449" t="s">
        <v>408</v>
      </c>
      <c r="H19" s="452" t="s">
        <v>409</v>
      </c>
      <c r="I19" s="450"/>
      <c r="J19" s="449" t="s">
        <v>410</v>
      </c>
      <c r="K19" s="453"/>
      <c r="L19" s="454" t="s">
        <v>411</v>
      </c>
      <c r="M19" s="455"/>
      <c r="N19" s="315">
        <f>COUNTA(B13:B19)</f>
        <v>1</v>
      </c>
      <c r="O19" s="315"/>
      <c r="P19" s="314"/>
      <c r="Q19" s="314">
        <f>IF(AND(F22&gt;=2,F22&lt;=5),COUNTIF(Q7:Q7,"△"),IF(AND(F22&gt;=6,F22&lt;=14),COUNTIF(Q7:Q9,"△"),IF(F22&gt;=15,COUNTIF(Q7:Q11,"△"),0)))</f>
        <v>0</v>
      </c>
      <c r="R19" s="314"/>
      <c r="S19" s="371"/>
    </row>
    <row r="20" spans="1:19" ht="15" customHeight="1">
      <c r="A20" s="351" t="s">
        <v>90</v>
      </c>
      <c r="B20" s="352"/>
      <c r="C20" s="325"/>
      <c r="D20" s="326"/>
      <c r="E20" s="325"/>
      <c r="F20" s="326"/>
      <c r="G20" s="325"/>
      <c r="H20" s="327"/>
      <c r="I20" s="326"/>
      <c r="J20" s="325"/>
      <c r="K20" s="328"/>
      <c r="L20" s="329"/>
      <c r="M20" s="446"/>
      <c r="N20" s="313"/>
      <c r="O20" s="313"/>
      <c r="P20" s="314"/>
      <c r="Q20" s="314"/>
      <c r="R20" s="314"/>
      <c r="S20" s="371"/>
    </row>
    <row r="21" spans="1:19" ht="20.100000000000001" customHeight="1">
      <c r="A21" s="447" t="s">
        <v>1245</v>
      </c>
      <c r="B21" s="448"/>
      <c r="C21" s="449" t="s">
        <v>362</v>
      </c>
      <c r="D21" s="450"/>
      <c r="E21" s="449" t="s">
        <v>95</v>
      </c>
      <c r="F21" s="451"/>
      <c r="G21" s="449" t="s">
        <v>408</v>
      </c>
      <c r="H21" s="452" t="s">
        <v>409</v>
      </c>
      <c r="I21" s="450"/>
      <c r="J21" s="449" t="s">
        <v>410</v>
      </c>
      <c r="K21" s="453"/>
      <c r="L21" s="454" t="s">
        <v>411</v>
      </c>
      <c r="M21" s="455"/>
      <c r="N21" s="315">
        <f>COUNTA(B15:B21)</f>
        <v>0</v>
      </c>
      <c r="O21" s="315"/>
      <c r="P21" s="314"/>
      <c r="Q21" s="314">
        <f>IF(AND(F26&gt;=2,F26&lt;=5),COUNTIF(Q9:Q9,"△"),IF(AND(F26&gt;=6,F26&lt;=14),COUNTIF(Q9:Q11,"△"),IF(F26&gt;=15,COUNTIF(Q9:Q13,"△"),0)))</f>
        <v>0</v>
      </c>
      <c r="R21" s="314"/>
      <c r="S21" s="371"/>
    </row>
    <row r="22" spans="1:19" ht="15" customHeight="1">
      <c r="A22" s="333" t="s">
        <v>1208</v>
      </c>
      <c r="B22" s="334"/>
      <c r="C22" s="285"/>
      <c r="D22" s="294"/>
      <c r="E22" s="285"/>
      <c r="F22" s="294"/>
      <c r="G22" s="285"/>
      <c r="H22" s="286"/>
      <c r="I22" s="294"/>
      <c r="J22" s="285"/>
      <c r="K22" s="298"/>
      <c r="L22" s="305"/>
      <c r="M22" s="301"/>
      <c r="N22" s="313"/>
      <c r="O22" s="313"/>
      <c r="P22" s="314"/>
      <c r="Q22" s="314"/>
      <c r="R22" s="314"/>
      <c r="S22" s="371"/>
    </row>
    <row r="23" spans="1:19" ht="20.100000000000001" customHeight="1" thickBot="1">
      <c r="A23" s="342" t="s">
        <v>1245</v>
      </c>
      <c r="B23" s="343"/>
      <c r="C23" s="344" t="s">
        <v>362</v>
      </c>
      <c r="D23" s="345"/>
      <c r="E23" s="344" t="s">
        <v>95</v>
      </c>
      <c r="F23" s="425"/>
      <c r="G23" s="344" t="s">
        <v>408</v>
      </c>
      <c r="H23" s="346" t="s">
        <v>409</v>
      </c>
      <c r="I23" s="345"/>
      <c r="J23" s="344" t="s">
        <v>410</v>
      </c>
      <c r="K23" s="347"/>
      <c r="L23" s="348" t="s">
        <v>411</v>
      </c>
      <c r="M23" s="349"/>
      <c r="N23" s="424">
        <f>COUNTA(B17,B19,B21,B23)</f>
        <v>0</v>
      </c>
      <c r="O23" s="315"/>
      <c r="P23" s="314"/>
      <c r="Q23" s="314">
        <f>IF(AND(F28&gt;=3,F28&lt;=6),COUNTIF(Q11:Q11,"△"),IF(AND(F28&gt;=7,F28&lt;=14),COUNTIF(Q11:Q13,"△"),IF(F28&gt;=15,COUNTIF(Q11:Q15,"△"),0)))</f>
        <v>0</v>
      </c>
      <c r="R23" s="314"/>
      <c r="S23" s="371"/>
    </row>
    <row r="24" spans="1:19" ht="9.75" customHeight="1">
      <c r="A24" s="333" t="s">
        <v>90</v>
      </c>
      <c r="B24" s="334"/>
      <c r="C24" s="285"/>
      <c r="D24" s="294"/>
      <c r="E24" s="285"/>
      <c r="F24" s="294"/>
      <c r="G24" s="285"/>
      <c r="H24" s="286"/>
      <c r="I24" s="294"/>
      <c r="J24" s="285"/>
      <c r="K24" s="298"/>
      <c r="L24" s="305"/>
      <c r="M24" s="301"/>
      <c r="P24" s="190"/>
      <c r="Q24" s="190">
        <f>IF(AND(F28&gt;=3,F28&lt;=6),COUNTIF(Q11:Q11,"×"),IF(AND(F28&gt;=7,F28&lt;=14),COUNTIF(Q11:Q13,"×"),IF(F28&gt;=15,COUNTIF(Q11:Q15,"×"),0)))</f>
        <v>0</v>
      </c>
      <c r="R24" s="190"/>
      <c r="S24" s="371"/>
    </row>
    <row r="25" spans="1:19" ht="20.100000000000001" customHeight="1" thickBot="1">
      <c r="A25" s="342" t="s">
        <v>1377</v>
      </c>
      <c r="B25" s="343"/>
      <c r="C25" s="344" t="s">
        <v>362</v>
      </c>
      <c r="D25" s="345"/>
      <c r="E25" s="344" t="s">
        <v>95</v>
      </c>
      <c r="F25" s="425"/>
      <c r="G25" s="344" t="s">
        <v>408</v>
      </c>
      <c r="H25" s="346" t="s">
        <v>409</v>
      </c>
      <c r="I25" s="345"/>
      <c r="J25" s="344" t="s">
        <v>410</v>
      </c>
      <c r="K25" s="347"/>
      <c r="L25" s="348" t="s">
        <v>411</v>
      </c>
      <c r="M25" s="349"/>
      <c r="S25" s="371"/>
    </row>
    <row r="26" spans="1:19" ht="19.5" customHeight="1">
      <c r="K26" s="5"/>
      <c r="S26" s="371"/>
    </row>
    <row r="27" spans="1:19" ht="19.5" hidden="1" customHeight="1">
      <c r="A27" s="199" t="s">
        <v>412</v>
      </c>
      <c r="B27" s="604" t="s">
        <v>149</v>
      </c>
      <c r="C27" s="604"/>
      <c r="D27" s="604"/>
      <c r="E27" s="604"/>
      <c r="F27" s="604"/>
      <c r="G27" s="604"/>
      <c r="H27" s="604"/>
      <c r="I27" s="604"/>
      <c r="J27" s="605"/>
      <c r="S27" s="210"/>
    </row>
    <row r="28" spans="1:19" ht="19.5" customHeight="1">
      <c r="A28" s="200" t="s">
        <v>158</v>
      </c>
      <c r="B28" s="596">
        <v>3000</v>
      </c>
      <c r="C28" s="597"/>
      <c r="D28" s="201" t="s">
        <v>153</v>
      </c>
      <c r="E28" s="202" t="s">
        <v>413</v>
      </c>
      <c r="F28" s="203">
        <f>個人!G35</f>
        <v>0</v>
      </c>
      <c r="G28" s="204" t="s">
        <v>414</v>
      </c>
      <c r="H28" s="202" t="s">
        <v>415</v>
      </c>
      <c r="I28" s="205">
        <f t="shared" ref="I28:I37" si="0">B28*F28</f>
        <v>0</v>
      </c>
      <c r="J28" s="206" t="s">
        <v>153</v>
      </c>
      <c r="K28" s="2"/>
      <c r="S28" s="210"/>
    </row>
    <row r="29" spans="1:19" ht="19.5" customHeight="1">
      <c r="A29" s="192" t="s">
        <v>416</v>
      </c>
      <c r="B29" s="598">
        <v>4000</v>
      </c>
      <c r="C29" s="599"/>
      <c r="D29" s="194" t="s">
        <v>153</v>
      </c>
      <c r="E29" s="193" t="s">
        <v>413</v>
      </c>
      <c r="F29" s="196">
        <f>シンクロ!B28</f>
        <v>0</v>
      </c>
      <c r="G29" s="195" t="s">
        <v>1184</v>
      </c>
      <c r="H29" s="193" t="s">
        <v>415</v>
      </c>
      <c r="I29" s="437">
        <f t="shared" si="0"/>
        <v>0</v>
      </c>
      <c r="J29" s="197" t="s">
        <v>153</v>
      </c>
      <c r="K29" s="15"/>
      <c r="S29" s="210"/>
    </row>
    <row r="30" spans="1:19" ht="19.5" customHeight="1">
      <c r="A30" s="192" t="s">
        <v>159</v>
      </c>
      <c r="B30" s="586">
        <v>6000</v>
      </c>
      <c r="C30" s="587"/>
      <c r="D30" s="194" t="s">
        <v>153</v>
      </c>
      <c r="E30" s="193" t="s">
        <v>413</v>
      </c>
      <c r="F30" s="196">
        <f>'団体（男子）'!B17+'団体 (女子)'!B17</f>
        <v>0</v>
      </c>
      <c r="G30" s="195" t="s">
        <v>417</v>
      </c>
      <c r="H30" s="193" t="s">
        <v>418</v>
      </c>
      <c r="I30" s="198">
        <f t="shared" si="0"/>
        <v>0</v>
      </c>
      <c r="J30" s="197" t="s">
        <v>153</v>
      </c>
      <c r="K30" s="2"/>
      <c r="S30" s="210"/>
    </row>
    <row r="31" spans="1:19" ht="19.5" customHeight="1">
      <c r="A31" s="299" t="s">
        <v>1894</v>
      </c>
      <c r="B31" s="586">
        <v>5000</v>
      </c>
      <c r="C31" s="587"/>
      <c r="D31" s="194" t="s">
        <v>153</v>
      </c>
      <c r="E31" s="193" t="s">
        <v>413</v>
      </c>
      <c r="F31" s="196">
        <f>個人!I35</f>
        <v>0</v>
      </c>
      <c r="G31" s="195" t="s">
        <v>414</v>
      </c>
      <c r="H31" s="193" t="s">
        <v>415</v>
      </c>
      <c r="I31" s="198">
        <f>B31*F31</f>
        <v>0</v>
      </c>
      <c r="J31" s="197" t="s">
        <v>153</v>
      </c>
      <c r="K31" s="2"/>
      <c r="S31" s="210"/>
    </row>
    <row r="32" spans="1:19" ht="19.5" customHeight="1">
      <c r="A32" s="299" t="s">
        <v>1895</v>
      </c>
      <c r="B32" s="586">
        <v>5000</v>
      </c>
      <c r="C32" s="587"/>
      <c r="D32" s="194" t="s">
        <v>153</v>
      </c>
      <c r="E32" s="193" t="s">
        <v>413</v>
      </c>
      <c r="F32" s="196">
        <f>ふるさと!B16</f>
        <v>0</v>
      </c>
      <c r="G32" s="195" t="s">
        <v>414</v>
      </c>
      <c r="H32" s="193" t="s">
        <v>415</v>
      </c>
      <c r="I32" s="198">
        <f>B32*F32</f>
        <v>0</v>
      </c>
      <c r="J32" s="197" t="s">
        <v>153</v>
      </c>
      <c r="K32" s="2"/>
      <c r="S32" s="210"/>
    </row>
    <row r="33" spans="1:19" ht="19.5" customHeight="1">
      <c r="A33" s="299" t="s">
        <v>1893</v>
      </c>
      <c r="B33" s="586">
        <v>2500</v>
      </c>
      <c r="C33" s="587"/>
      <c r="D33" s="194" t="s">
        <v>153</v>
      </c>
      <c r="E33" s="193" t="s">
        <v>413</v>
      </c>
      <c r="F33" s="196">
        <f>COUNTA(B25)</f>
        <v>0</v>
      </c>
      <c r="G33" s="195" t="s">
        <v>1380</v>
      </c>
      <c r="H33" s="193" t="s">
        <v>415</v>
      </c>
      <c r="I33" s="198">
        <f>B33*F33</f>
        <v>0</v>
      </c>
      <c r="J33" s="197" t="s">
        <v>153</v>
      </c>
      <c r="K33" s="105" t="s">
        <v>1892</v>
      </c>
      <c r="S33" s="210"/>
    </row>
    <row r="34" spans="1:19" ht="19.5" customHeight="1">
      <c r="A34" s="299" t="s">
        <v>1896</v>
      </c>
      <c r="B34" s="586">
        <v>1500</v>
      </c>
      <c r="C34" s="587"/>
      <c r="D34" s="194" t="s">
        <v>153</v>
      </c>
      <c r="E34" s="193" t="s">
        <v>413</v>
      </c>
      <c r="F34" s="196">
        <v>0</v>
      </c>
      <c r="G34" s="195" t="s">
        <v>1380</v>
      </c>
      <c r="H34" s="193" t="s">
        <v>415</v>
      </c>
      <c r="I34" s="198">
        <f>B34*F34</f>
        <v>0</v>
      </c>
      <c r="J34" s="197" t="s">
        <v>153</v>
      </c>
      <c r="K34" s="105" t="s">
        <v>1379</v>
      </c>
      <c r="S34" s="210"/>
    </row>
    <row r="35" spans="1:19" ht="19.5" customHeight="1">
      <c r="A35" s="299" t="s">
        <v>419</v>
      </c>
      <c r="B35" s="586">
        <v>25000</v>
      </c>
      <c r="C35" s="587"/>
      <c r="D35" s="194" t="s">
        <v>153</v>
      </c>
      <c r="E35" s="193" t="s">
        <v>413</v>
      </c>
      <c r="F35" s="196">
        <f>IF(AND(F28&gt;=3,F28&lt;=6),1-Q17-Q23,IF(AND(F28&gt;=7,F28&lt;=14),2-Q17-Q23,IF(F28&gt;=15,3-Q17-Q23,0)))</f>
        <v>0</v>
      </c>
      <c r="G35" s="195" t="s">
        <v>414</v>
      </c>
      <c r="H35" s="193" t="s">
        <v>415</v>
      </c>
      <c r="I35" s="198">
        <f t="shared" si="0"/>
        <v>0</v>
      </c>
      <c r="J35" s="197" t="s">
        <v>153</v>
      </c>
      <c r="K35" s="312" t="s">
        <v>1194</v>
      </c>
      <c r="S35" s="210"/>
    </row>
    <row r="36" spans="1:19" ht="19.5" customHeight="1">
      <c r="A36" s="299" t="s">
        <v>419</v>
      </c>
      <c r="B36" s="587">
        <v>15000</v>
      </c>
      <c r="C36" s="600"/>
      <c r="D36" s="194" t="s">
        <v>153</v>
      </c>
      <c r="E36" s="193" t="s">
        <v>413</v>
      </c>
      <c r="F36" s="196">
        <f>Q23</f>
        <v>0</v>
      </c>
      <c r="G36" s="195" t="s">
        <v>414</v>
      </c>
      <c r="H36" s="193" t="s">
        <v>415</v>
      </c>
      <c r="I36" s="198">
        <f t="shared" si="0"/>
        <v>0</v>
      </c>
      <c r="J36" s="197" t="s">
        <v>153</v>
      </c>
      <c r="K36" s="312" t="s">
        <v>1195</v>
      </c>
      <c r="S36" s="212"/>
    </row>
    <row r="37" spans="1:19" ht="19.5" customHeight="1">
      <c r="A37" s="299" t="s">
        <v>1183</v>
      </c>
      <c r="B37" s="586">
        <v>10000</v>
      </c>
      <c r="C37" s="587"/>
      <c r="D37" s="194" t="s">
        <v>153</v>
      </c>
      <c r="E37" s="193" t="s">
        <v>413</v>
      </c>
      <c r="F37" s="196">
        <f>IF(AND(F28&gt;=5,F28&lt;=7),1-N23,IF(AND(F28&gt;=8,F28&lt;=10),2-N23,IF(AND(F23&gt;=11,F28&lt;=14),3-N23,IF(AND(F28&gt;=15),4-N23,0))))</f>
        <v>0</v>
      </c>
      <c r="G37" s="195" t="s">
        <v>414</v>
      </c>
      <c r="H37" s="193" t="s">
        <v>415</v>
      </c>
      <c r="I37" s="198">
        <f t="shared" si="0"/>
        <v>0</v>
      </c>
      <c r="J37" s="197" t="s">
        <v>153</v>
      </c>
      <c r="S37" s="211"/>
    </row>
    <row r="38" spans="1:19" ht="19.5" customHeight="1" thickBot="1">
      <c r="A38" s="377" t="s">
        <v>1230</v>
      </c>
      <c r="B38" s="594">
        <v>500</v>
      </c>
      <c r="C38" s="595"/>
      <c r="D38" s="378" t="s">
        <v>153</v>
      </c>
      <c r="E38" s="379" t="s">
        <v>413</v>
      </c>
      <c r="F38" s="380">
        <f>撮影許可_大会プログラム!G6</f>
        <v>0</v>
      </c>
      <c r="G38" s="381" t="s">
        <v>151</v>
      </c>
      <c r="H38" s="379" t="s">
        <v>420</v>
      </c>
      <c r="I38" s="382">
        <f>B38*F38</f>
        <v>0</v>
      </c>
      <c r="J38" s="383" t="s">
        <v>153</v>
      </c>
      <c r="S38" s="210"/>
    </row>
    <row r="39" spans="1:19" ht="19.5" customHeight="1" thickTop="1">
      <c r="A39" s="426"/>
      <c r="B39" s="427"/>
      <c r="C39" s="427"/>
      <c r="D39" s="427"/>
      <c r="E39" s="427"/>
      <c r="F39" s="428"/>
      <c r="G39" s="429" t="s">
        <v>421</v>
      </c>
      <c r="H39" s="430"/>
      <c r="I39" s="431">
        <f>SUM(I28:I38)</f>
        <v>0</v>
      </c>
      <c r="J39" s="432" t="s">
        <v>153</v>
      </c>
      <c r="S39" s="213"/>
    </row>
    <row r="40" spans="1:19" ht="19.5" customHeight="1">
      <c r="A40" s="17" t="s">
        <v>1185</v>
      </c>
      <c r="B40" s="17"/>
      <c r="C40" s="17"/>
      <c r="D40" s="17"/>
      <c r="E40" s="17"/>
      <c r="F40" s="17"/>
      <c r="G40" s="17"/>
      <c r="H40" s="17"/>
      <c r="I40" s="17"/>
      <c r="J40" s="17"/>
      <c r="S40" s="213"/>
    </row>
    <row r="41" spans="1:19" ht="19.5" customHeight="1">
      <c r="A41" s="8"/>
      <c r="B41" s="8" t="s">
        <v>422</v>
      </c>
      <c r="C41" s="8" t="s">
        <v>423</v>
      </c>
      <c r="D41" s="8"/>
      <c r="E41" s="8" t="s">
        <v>424</v>
      </c>
      <c r="F41" s="8"/>
      <c r="G41" s="18" t="s">
        <v>425</v>
      </c>
      <c r="H41" s="8"/>
      <c r="I41" s="19"/>
      <c r="J41" s="20" t="s">
        <v>153</v>
      </c>
    </row>
    <row r="42" spans="1:19" ht="19.5" customHeight="1">
      <c r="A42" s="8"/>
      <c r="B42" s="8"/>
      <c r="C42" s="8"/>
      <c r="D42" s="8"/>
      <c r="E42" s="8"/>
      <c r="F42" s="8"/>
      <c r="G42" s="18" t="s">
        <v>426</v>
      </c>
      <c r="H42" s="8"/>
      <c r="I42" s="21"/>
      <c r="J42" s="20" t="s">
        <v>153</v>
      </c>
    </row>
    <row r="43" spans="1:19" ht="19.5" customHeight="1"/>
    <row r="44" spans="1:19" ht="19.5" customHeight="1"/>
    <row r="45" spans="1:19" ht="19.5" customHeight="1"/>
    <row r="46" spans="1:19" ht="19.5" customHeight="1">
      <c r="B46" s="72"/>
      <c r="Q46" s="5"/>
      <c r="S46"/>
    </row>
    <row r="47" spans="1:19" ht="19.5" customHeight="1">
      <c r="B47" s="72"/>
      <c r="Q47" s="5"/>
      <c r="S47"/>
    </row>
    <row r="48" spans="1:19" ht="19.5" customHeight="1">
      <c r="B48" s="72"/>
      <c r="Q48" s="5"/>
      <c r="S48"/>
    </row>
    <row r="49" spans="2:19" ht="19.5" customHeight="1">
      <c r="B49" s="72"/>
      <c r="Q49" s="5"/>
      <c r="S49"/>
    </row>
    <row r="50" spans="2:19" ht="19.5" customHeight="1">
      <c r="B50" s="72"/>
      <c r="Q50" s="5"/>
      <c r="S50"/>
    </row>
    <row r="51" spans="2:19" ht="19.5" customHeight="1">
      <c r="B51" s="72"/>
      <c r="Q51" s="5"/>
      <c r="S51"/>
    </row>
    <row r="52" spans="2:19" ht="19.5" customHeight="1">
      <c r="B52" s="72"/>
      <c r="Q52" s="5"/>
      <c r="S52"/>
    </row>
    <row r="53" spans="2:19" ht="19.5" customHeight="1">
      <c r="B53" s="72"/>
      <c r="Q53" s="5"/>
      <c r="S53"/>
    </row>
    <row r="54" spans="2:19" ht="19.5" customHeight="1">
      <c r="B54" s="72"/>
      <c r="Q54" s="5"/>
      <c r="S54"/>
    </row>
    <row r="55" spans="2:19" ht="19.5" customHeight="1">
      <c r="B55" s="72"/>
      <c r="Q55" s="5"/>
      <c r="S55"/>
    </row>
    <row r="56" spans="2:19" ht="19.5" customHeight="1">
      <c r="B56" s="72"/>
      <c r="Q56" s="5"/>
      <c r="S56"/>
    </row>
    <row r="57" spans="2:19" ht="19.5" customHeight="1">
      <c r="B57" s="72"/>
      <c r="Q57" s="5"/>
      <c r="S57"/>
    </row>
    <row r="58" spans="2:19" ht="19.5" customHeight="1">
      <c r="B58" s="72"/>
      <c r="Q58" s="5"/>
      <c r="S58"/>
    </row>
    <row r="59" spans="2:19" ht="19.5" customHeight="1">
      <c r="B59" s="72"/>
      <c r="Q59" s="5"/>
      <c r="S59"/>
    </row>
    <row r="60" spans="2:19" ht="19.5" customHeight="1">
      <c r="B60" s="72"/>
      <c r="Q60" s="5"/>
      <c r="S60"/>
    </row>
    <row r="61" spans="2:19" ht="19.5" customHeight="1">
      <c r="B61" s="72"/>
      <c r="Q61" s="5"/>
      <c r="S61"/>
    </row>
    <row r="62" spans="2:19" ht="19.5" customHeight="1">
      <c r="B62" s="72"/>
      <c r="Q62" s="5"/>
      <c r="S62"/>
    </row>
    <row r="63" spans="2:19" ht="19.5" customHeight="1">
      <c r="B63" s="85"/>
      <c r="Q63" s="5"/>
      <c r="S63"/>
    </row>
    <row r="64" spans="2:19" ht="19.5" customHeight="1">
      <c r="B64" s="72"/>
      <c r="Q64" s="5"/>
      <c r="S64"/>
    </row>
    <row r="65" spans="2:19" ht="19.5" customHeight="1">
      <c r="B65" s="72"/>
      <c r="Q65" s="5"/>
      <c r="S65"/>
    </row>
    <row r="66" spans="2:19" ht="19.5" customHeight="1">
      <c r="B66" s="72"/>
      <c r="Q66" s="5"/>
      <c r="S66"/>
    </row>
    <row r="67" spans="2:19">
      <c r="B67" s="72"/>
      <c r="Q67" s="5"/>
      <c r="S67"/>
    </row>
    <row r="68" spans="2:19">
      <c r="B68" s="72"/>
      <c r="Q68" s="5"/>
      <c r="S68"/>
    </row>
    <row r="69" spans="2:19">
      <c r="B69" s="72"/>
      <c r="Q69" s="5"/>
      <c r="S69"/>
    </row>
    <row r="70" spans="2:19">
      <c r="B70" s="72"/>
      <c r="Q70" s="5"/>
      <c r="S70"/>
    </row>
    <row r="71" spans="2:19">
      <c r="B71" s="72"/>
    </row>
    <row r="72" spans="2:19">
      <c r="B72" s="74"/>
    </row>
    <row r="73" spans="2:19">
      <c r="B73" s="85"/>
    </row>
    <row r="74" spans="2:19">
      <c r="B74" s="72"/>
    </row>
  </sheetData>
  <mergeCells count="22">
    <mergeCell ref="P7:R7"/>
    <mergeCell ref="P8:R8"/>
    <mergeCell ref="B32:C32"/>
    <mergeCell ref="K3:O3"/>
    <mergeCell ref="N8:O8"/>
    <mergeCell ref="B27:J27"/>
    <mergeCell ref="B30:C30"/>
    <mergeCell ref="E6:J6"/>
    <mergeCell ref="C7:D7"/>
    <mergeCell ref="C5:D5"/>
    <mergeCell ref="C6:D6"/>
    <mergeCell ref="B34:C34"/>
    <mergeCell ref="E7:J7"/>
    <mergeCell ref="E5:J5"/>
    <mergeCell ref="B35:C35"/>
    <mergeCell ref="B38:C38"/>
    <mergeCell ref="B28:C28"/>
    <mergeCell ref="B29:C29"/>
    <mergeCell ref="B37:C37"/>
    <mergeCell ref="B36:C36"/>
    <mergeCell ref="B33:C33"/>
    <mergeCell ref="B31:C31"/>
  </mergeCells>
  <phoneticPr fontId="2"/>
  <conditionalFormatting sqref="D11 F11 I11 K11 M11:O11 B11">
    <cfRule type="expression" dxfId="11" priority="15" stopIfTrue="1">
      <formula>$F$28&gt;=2</formula>
    </cfRule>
  </conditionalFormatting>
  <conditionalFormatting sqref="D13 F13 I13 K13 M13:O13 B13">
    <cfRule type="expression" dxfId="10" priority="13" stopIfTrue="1">
      <formula>$F$28&gt;=6</formula>
    </cfRule>
  </conditionalFormatting>
  <conditionalFormatting sqref="D15 F15 I15 K15 M15 N15:O16 B15 D23 F23 I23 K23 M23 D21 F21 I21 K21 M21">
    <cfRule type="expression" dxfId="9" priority="12">
      <formula>$F$28&gt;=15</formula>
    </cfRule>
  </conditionalFormatting>
  <conditionalFormatting sqref="F17 I17 K17 M17 B17">
    <cfRule type="expression" dxfId="8" priority="10">
      <formula>$F$28&gt;=5</formula>
    </cfRule>
  </conditionalFormatting>
  <conditionalFormatting sqref="D17">
    <cfRule type="expression" dxfId="7" priority="9">
      <formula>$F$28&gt;=5</formula>
    </cfRule>
  </conditionalFormatting>
  <conditionalFormatting sqref="B23">
    <cfRule type="expression" dxfId="6" priority="8">
      <formula>$F$28&gt;=15</formula>
    </cfRule>
  </conditionalFormatting>
  <conditionalFormatting sqref="B21">
    <cfRule type="expression" dxfId="5" priority="6">
      <formula>$F$28&gt;=11</formula>
    </cfRule>
  </conditionalFormatting>
  <conditionalFormatting sqref="D19 F19 I19 K19 M19">
    <cfRule type="expression" dxfId="4" priority="5">
      <formula>$F$28&gt;=8</formula>
    </cfRule>
  </conditionalFormatting>
  <conditionalFormatting sqref="B19">
    <cfRule type="expression" dxfId="3" priority="4" stopIfTrue="1">
      <formula>$F$28&gt;=8</formula>
    </cfRule>
  </conditionalFormatting>
  <conditionalFormatting sqref="D25 F25 I25 K25 M25">
    <cfRule type="expression" dxfId="2" priority="3">
      <formula>$F$31&gt;=1</formula>
    </cfRule>
  </conditionalFormatting>
  <conditionalFormatting sqref="B25">
    <cfRule type="expression" dxfId="1" priority="2">
      <formula>$F$31&gt;=1</formula>
    </cfRule>
  </conditionalFormatting>
  <conditionalFormatting sqref="B25 D25 F25 I25 K25 M25">
    <cfRule type="expression" dxfId="0" priority="1">
      <formula>$F$32&gt;=1</formula>
    </cfRule>
  </conditionalFormatting>
  <dataValidations count="8">
    <dataValidation type="list" allowBlank="1" showInputMessage="1" showErrorMessage="1" sqref="F10:F16">
      <formula1>$V$1:$V$4</formula1>
    </dataValidation>
    <dataValidation imeMode="on" allowBlank="1" showInputMessage="1" showErrorMessage="1" sqref="B5 E6:J7 B10:B25 K10:K25"/>
    <dataValidation imeMode="off" allowBlank="1" showInputMessage="1" showErrorMessage="1" sqref="B6:B7 I10:I25"/>
    <dataValidation type="whole" imeMode="off" operator="greaterThan" allowBlank="1" showInputMessage="1" showErrorMessage="1" sqref="F21 F19 F23 F25">
      <formula1>0</formula1>
    </dataValidation>
    <dataValidation type="list" allowBlank="1" showInputMessage="1" showErrorMessage="1" sqref="D10:D25">
      <formula1>$U$1:$U$2</formula1>
    </dataValidation>
    <dataValidation imeMode="halfAlpha" allowBlank="1" showInputMessage="1" showErrorMessage="1" sqref="N17:O23 M10:M25"/>
    <dataValidation type="list" imeMode="on" allowBlank="1" showInputMessage="1" showErrorMessage="1" sqref="N10:O16">
      <formula1>$P$1:$P$2</formula1>
    </dataValidation>
    <dataValidation type="list" imeMode="on" allowBlank="1" showInputMessage="1" showErrorMessage="1" sqref="E5:J5">
      <formula1>$S$1:$S$26</formula1>
    </dataValidation>
  </dataValidations>
  <pageMargins left="0.39370078740157483" right="0.39370078740157483" top="0.39370078740157483" bottom="0.39370078740157483" header="0.11811023622047245" footer="0.11811023622047245"/>
  <pageSetup paperSize="9" scale="84" orientation="landscape" blackAndWhite="1"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5"/>
  </sheetPr>
  <dimension ref="A1:AK743"/>
  <sheetViews>
    <sheetView showGridLines="0" view="pageBreakPreview" zoomScaleNormal="100" zoomScaleSheetLayoutView="100" workbookViewId="0">
      <selection activeCell="I5" sqref="I5"/>
    </sheetView>
  </sheetViews>
  <sheetFormatPr defaultColWidth="0" defaultRowHeight="13.5"/>
  <cols>
    <col min="1" max="1" width="6" customWidth="1"/>
    <col min="2" max="2" width="7.875" customWidth="1"/>
    <col min="3" max="3" width="16.25" customWidth="1"/>
    <col min="4" max="4" width="15.75" customWidth="1"/>
    <col min="5" max="5" width="5.25" customWidth="1"/>
    <col min="6" max="6" width="6.25" customWidth="1"/>
    <col min="7" max="7" width="9.125" customWidth="1"/>
    <col min="8" max="8" width="31.625" customWidth="1"/>
    <col min="9" max="9" width="9.5" bestFit="1" customWidth="1"/>
    <col min="10" max="11" width="9.5" customWidth="1"/>
    <col min="12" max="12" width="40.5" bestFit="1" customWidth="1"/>
    <col min="13" max="14" width="9.5" customWidth="1"/>
    <col min="15" max="16" width="3.5" bestFit="1" customWidth="1"/>
    <col min="17" max="17" width="9.5" customWidth="1"/>
    <col min="18" max="19" width="6" style="413" bestFit="1" customWidth="1"/>
    <col min="20" max="20" width="12.25" style="413" bestFit="1" customWidth="1"/>
    <col min="21" max="22" width="7.5" style="413" bestFit="1" customWidth="1"/>
    <col min="23" max="23" width="3.5" style="6" customWidth="1"/>
    <col min="24" max="24" width="33.875" style="6" hidden="1" customWidth="1"/>
    <col min="25" max="29" width="3.5" hidden="1" customWidth="1"/>
    <col min="30" max="30" width="13.875" hidden="1" customWidth="1"/>
    <col min="31" max="31" width="7.5" style="171" hidden="1" customWidth="1"/>
    <col min="32" max="32" width="18.375" hidden="1" customWidth="1"/>
    <col min="33" max="34" width="16.125" hidden="1" customWidth="1"/>
    <col min="35" max="35" width="18.375" hidden="1" customWidth="1"/>
    <col min="36" max="37" width="16.125" hidden="1" customWidth="1"/>
    <col min="38" max="16384" width="3.5" hidden="1"/>
  </cols>
  <sheetData>
    <row r="1" spans="1:31">
      <c r="A1" s="614" t="s">
        <v>143</v>
      </c>
      <c r="B1" s="614"/>
      <c r="C1" s="4" t="s">
        <v>144</v>
      </c>
      <c r="L1" s="6"/>
      <c r="M1" s="6"/>
      <c r="N1" s="6"/>
      <c r="U1" s="414"/>
      <c r="W1"/>
      <c r="X1"/>
      <c r="AE1"/>
    </row>
    <row r="2" spans="1:31" ht="9" customHeight="1" thickBot="1">
      <c r="A2" s="12"/>
      <c r="B2" s="12"/>
      <c r="C2" s="4"/>
      <c r="L2" s="6" t="str">
        <f>参加申込書!S1</f>
        <v>美深町トランポリン協会</v>
      </c>
      <c r="M2" s="6"/>
      <c r="N2" s="6"/>
      <c r="U2" s="414"/>
      <c r="W2"/>
      <c r="X2"/>
      <c r="AE2"/>
    </row>
    <row r="3" spans="1:31" ht="14.25" thickBot="1">
      <c r="A3" s="12"/>
      <c r="B3" s="12"/>
      <c r="C3" s="4"/>
      <c r="I3" s="511" t="s">
        <v>1894</v>
      </c>
      <c r="J3" s="410"/>
      <c r="K3" s="6"/>
      <c r="L3" s="6" t="str">
        <f>参加申込書!S2</f>
        <v>風連トランポリン協会</v>
      </c>
      <c r="S3" s="414"/>
      <c r="W3"/>
      <c r="X3"/>
      <c r="AE3"/>
    </row>
    <row r="4" spans="1:31" s="1" customFormat="1" ht="21.75" thickBot="1">
      <c r="A4" s="173" t="s">
        <v>89</v>
      </c>
      <c r="B4" s="174" t="s">
        <v>140</v>
      </c>
      <c r="C4" s="175" t="s">
        <v>359</v>
      </c>
      <c r="D4" s="175" t="s">
        <v>90</v>
      </c>
      <c r="E4" s="175" t="s">
        <v>95</v>
      </c>
      <c r="F4" s="175" t="s">
        <v>362</v>
      </c>
      <c r="G4" s="175" t="s">
        <v>91</v>
      </c>
      <c r="H4" s="384" t="s">
        <v>142</v>
      </c>
      <c r="I4" s="393" t="s">
        <v>1231</v>
      </c>
      <c r="J4" s="411"/>
      <c r="K4" s="7"/>
      <c r="L4" s="6" t="str">
        <f>参加申込書!S3</f>
        <v>士別トランポリン協会</v>
      </c>
      <c r="M4"/>
      <c r="N4"/>
      <c r="O4"/>
      <c r="P4"/>
      <c r="Q4"/>
      <c r="R4" s="413"/>
      <c r="S4" s="414"/>
      <c r="T4" s="413"/>
      <c r="U4" s="413"/>
      <c r="V4" s="413"/>
    </row>
    <row r="5" spans="1:31" ht="18" customHeight="1">
      <c r="A5" s="176">
        <v>1</v>
      </c>
      <c r="B5" s="38"/>
      <c r="C5" s="177" t="str">
        <f t="shared" ref="C5:C11" si="0">IF($B5="","",VLOOKUP($B5,$R$8:$V$372,4,0))</f>
        <v/>
      </c>
      <c r="D5" s="183" t="str">
        <f>IF($B5="","",VLOOKUP($B5,登録者!$B$3:$L$378,3,0))</f>
        <v/>
      </c>
      <c r="E5" s="9"/>
      <c r="F5" s="177" t="str">
        <f>IF($B5="","",VLOOKUP($B5,登録者!$B$3:$L$378,4,0))</f>
        <v/>
      </c>
      <c r="G5" s="43"/>
      <c r="H5" s="186" t="str">
        <f>IF($B5="","",VLOOKUP($B5,登録者!$B$3:$L$378,11,0))</f>
        <v/>
      </c>
      <c r="I5" s="394"/>
      <c r="J5" s="412"/>
      <c r="K5" s="6"/>
      <c r="L5" s="6" t="str">
        <f>参加申込書!S4</f>
        <v>滝上町トランポリンスポーツ少年団</v>
      </c>
      <c r="S5" s="414"/>
      <c r="W5"/>
      <c r="X5"/>
      <c r="AE5"/>
    </row>
    <row r="6" spans="1:31" ht="18" customHeight="1">
      <c r="A6" s="176">
        <v>2</v>
      </c>
      <c r="B6" s="38"/>
      <c r="C6" s="177" t="str">
        <f t="shared" si="0"/>
        <v/>
      </c>
      <c r="D6" s="183" t="str">
        <f>IF($B6="","",VLOOKUP($B6,登録者!$B$3:$L$378,3,0))</f>
        <v/>
      </c>
      <c r="E6" s="9" t="s">
        <v>1235</v>
      </c>
      <c r="F6" s="177" t="str">
        <f>IF($B6="","",VLOOKUP($B6,登録者!$B$3:$L$378,4,0))</f>
        <v/>
      </c>
      <c r="G6" s="43"/>
      <c r="H6" s="186" t="str">
        <f>IF($B6="","",VLOOKUP($B6,登録者!$B$3:$L$378,11,0))</f>
        <v/>
      </c>
      <c r="I6" s="395"/>
      <c r="J6" s="412"/>
      <c r="K6" s="6"/>
      <c r="L6" s="6" t="str">
        <f>参加申込書!S5</f>
        <v>トランポリンクラブKITAMI</v>
      </c>
      <c r="S6" s="414"/>
      <c r="W6"/>
      <c r="X6"/>
      <c r="AE6"/>
    </row>
    <row r="7" spans="1:31" ht="18" customHeight="1">
      <c r="A7" s="176">
        <v>3</v>
      </c>
      <c r="B7" s="38"/>
      <c r="C7" s="177" t="str">
        <f t="shared" si="0"/>
        <v/>
      </c>
      <c r="D7" s="183" t="str">
        <f>IF($B7="","",VLOOKUP($B7,登録者!$B$3:$L$378,3,0))</f>
        <v/>
      </c>
      <c r="E7" s="9"/>
      <c r="F7" s="177" t="str">
        <f>IF($B7="","",VLOOKUP($B7,登録者!$B$3:$L$378,4,0))</f>
        <v/>
      </c>
      <c r="G7" s="43"/>
      <c r="H7" s="186" t="str">
        <f>IF($B7="","",VLOOKUP($B7,登録者!$B$3:$L$378,11,0))</f>
        <v/>
      </c>
      <c r="I7" s="395"/>
      <c r="J7" s="412"/>
      <c r="K7" s="6"/>
      <c r="L7" s="6" t="str">
        <f>参加申込書!S6</f>
        <v>北藤会</v>
      </c>
      <c r="M7" s="1"/>
      <c r="N7" s="1"/>
      <c r="O7" s="1"/>
      <c r="P7" s="1"/>
      <c r="Q7" s="1"/>
      <c r="R7" s="415"/>
      <c r="S7" s="416"/>
      <c r="T7" s="415"/>
      <c r="U7" s="415"/>
      <c r="V7" s="415"/>
      <c r="W7"/>
      <c r="X7"/>
      <c r="AE7"/>
    </row>
    <row r="8" spans="1:31" ht="18" customHeight="1">
      <c r="A8" s="176">
        <v>4</v>
      </c>
      <c r="B8" s="38"/>
      <c r="C8" s="177" t="str">
        <f t="shared" si="0"/>
        <v/>
      </c>
      <c r="D8" s="183" t="str">
        <f>IF($B8="","",VLOOKUP($B8,登録者!$B$3:$L$378,3,0))</f>
        <v/>
      </c>
      <c r="E8" s="9" t="s">
        <v>1235</v>
      </c>
      <c r="F8" s="177" t="str">
        <f>IF($B8="","",VLOOKUP($B8,登録者!$B$3:$L$378,4,0))</f>
        <v/>
      </c>
      <c r="G8" s="43"/>
      <c r="H8" s="186" t="str">
        <f>IF($B8="","",VLOOKUP($B8,登録者!$B$3:$L$378,11,0))</f>
        <v/>
      </c>
      <c r="I8" s="395"/>
      <c r="J8" s="412"/>
      <c r="K8" s="6"/>
      <c r="L8" s="6" t="str">
        <f>参加申込書!S7</f>
        <v>サンスピリッツ端野</v>
      </c>
      <c r="O8" t="s">
        <v>98</v>
      </c>
      <c r="P8" t="s">
        <v>92</v>
      </c>
      <c r="R8" s="417"/>
      <c r="S8" s="414"/>
      <c r="T8" s="418"/>
      <c r="W8"/>
      <c r="X8"/>
      <c r="AE8"/>
    </row>
    <row r="9" spans="1:31" ht="18" customHeight="1">
      <c r="A9" s="176">
        <v>5</v>
      </c>
      <c r="B9" s="38"/>
      <c r="C9" s="177" t="str">
        <f t="shared" si="0"/>
        <v/>
      </c>
      <c r="D9" s="183" t="str">
        <f>IF($B9="","",VLOOKUP($B9,登録者!$B$3:$L$378,3,0))</f>
        <v/>
      </c>
      <c r="E9" s="9"/>
      <c r="F9" s="177" t="str">
        <f>IF($B9="","",VLOOKUP($B9,登録者!$B$3:$L$378,4,0))</f>
        <v/>
      </c>
      <c r="G9" s="43"/>
      <c r="H9" s="186" t="str">
        <f>IF($B9="","",VLOOKUP($B9,登録者!$B$3:$L$378,11,0))</f>
        <v/>
      </c>
      <c r="I9" s="395"/>
      <c r="J9" s="412"/>
      <c r="K9" s="6"/>
      <c r="L9" s="6" t="str">
        <f>参加申込書!S8</f>
        <v>津別トランポリンクラブ</v>
      </c>
      <c r="O9" t="s">
        <v>99</v>
      </c>
      <c r="P9" t="s">
        <v>93</v>
      </c>
      <c r="R9" s="417" t="str">
        <f>登録者!B4</f>
        <v>HTA001</v>
      </c>
      <c r="S9" s="414" t="str">
        <f t="shared" ref="S9:S72" si="1">ASC(R9)</f>
        <v>HTA001</v>
      </c>
      <c r="T9" s="418" t="str">
        <f>登録者!C4</f>
        <v>松木　謙公</v>
      </c>
      <c r="U9" s="413" t="str">
        <f t="shared" ref="U9" si="2">TRIM(SUBSTITUTE(T9,"　",""))</f>
        <v>松木謙公</v>
      </c>
      <c r="V9" s="413" t="str">
        <f t="shared" ref="V9" si="3">TRIM(SUBSTITUTE(U9," ",""))</f>
        <v>松木謙公</v>
      </c>
      <c r="W9"/>
      <c r="X9"/>
      <c r="AE9"/>
    </row>
    <row r="10" spans="1:31" ht="18" customHeight="1">
      <c r="A10" s="176">
        <v>6</v>
      </c>
      <c r="B10" s="38"/>
      <c r="C10" s="177" t="str">
        <f t="shared" si="0"/>
        <v/>
      </c>
      <c r="D10" s="183" t="str">
        <f>IF($B10="","",VLOOKUP($B10,登録者!$B$3:$L$378,3,0))</f>
        <v/>
      </c>
      <c r="E10" s="9" t="s">
        <v>1235</v>
      </c>
      <c r="F10" s="177" t="str">
        <f>IF($B10="","",VLOOKUP($B10,登録者!$B$3:$L$378,4,0))</f>
        <v/>
      </c>
      <c r="G10" s="43"/>
      <c r="H10" s="186" t="str">
        <f>IF($B10="","",VLOOKUP($B10,登録者!$B$3:$L$378,11,0))</f>
        <v/>
      </c>
      <c r="I10" s="395"/>
      <c r="J10" s="412"/>
      <c r="K10" s="6"/>
      <c r="L10" s="6" t="str">
        <f>参加申込書!S9</f>
        <v>釧路トランポリンキッズスポーツ少年団</v>
      </c>
      <c r="R10" s="417" t="str">
        <f>登録者!B5</f>
        <v>HPA010</v>
      </c>
      <c r="S10" s="414" t="str">
        <f t="shared" si="1"/>
        <v>HPA010</v>
      </c>
      <c r="T10" s="418" t="str">
        <f>登録者!C5</f>
        <v>川西　民也</v>
      </c>
      <c r="U10" s="413" t="str">
        <f t="shared" ref="U10:U73" si="4">TRIM(SUBSTITUTE(T10,"　",""))</f>
        <v>川西民也</v>
      </c>
      <c r="V10" s="413" t="str">
        <f t="shared" ref="V10:V73" si="5">TRIM(SUBSTITUTE(U10," ",""))</f>
        <v>川西民也</v>
      </c>
      <c r="W10"/>
      <c r="X10"/>
      <c r="AE10"/>
    </row>
    <row r="11" spans="1:31" ht="18" customHeight="1">
      <c r="A11" s="176">
        <v>7</v>
      </c>
      <c r="B11" s="38"/>
      <c r="C11" s="177" t="str">
        <f t="shared" si="0"/>
        <v/>
      </c>
      <c r="D11" s="183" t="str">
        <f>IF($B11="","",VLOOKUP($B11,登録者!$B$3:$L$378,3,0))</f>
        <v/>
      </c>
      <c r="E11" s="9"/>
      <c r="F11" s="177" t="str">
        <f>IF($B11="","",VLOOKUP($B11,登録者!$B$3:$L$378,4,0))</f>
        <v/>
      </c>
      <c r="G11" s="43"/>
      <c r="H11" s="186" t="str">
        <f>IF($B11="","",VLOOKUP($B11,登録者!$B$3:$L$378,11,0))</f>
        <v/>
      </c>
      <c r="I11" s="395"/>
      <c r="J11" s="412"/>
      <c r="K11" s="6"/>
      <c r="L11" s="6" t="str">
        <f>参加申込書!S10</f>
        <v>釧路TCアクティヴ</v>
      </c>
      <c r="R11" s="417" t="str">
        <f>登録者!B6</f>
        <v>KSU002</v>
      </c>
      <c r="S11" s="414" t="str">
        <f t="shared" si="1"/>
        <v>KSU002</v>
      </c>
      <c r="T11" s="418" t="str">
        <f>登録者!C6</f>
        <v>村本　和久</v>
      </c>
      <c r="U11" s="413" t="str">
        <f t="shared" si="4"/>
        <v>村本和久</v>
      </c>
      <c r="V11" s="413" t="str">
        <f t="shared" si="5"/>
        <v>村本和久</v>
      </c>
      <c r="W11"/>
      <c r="X11"/>
      <c r="AE11"/>
    </row>
    <row r="12" spans="1:31" ht="18" customHeight="1">
      <c r="A12" s="176">
        <v>8</v>
      </c>
      <c r="B12" s="38"/>
      <c r="C12" s="177" t="str">
        <f t="shared" ref="C12:C34" si="6">IF($B12="","",VLOOKUP($B12,$R$8:$V$372,4,0))</f>
        <v/>
      </c>
      <c r="D12" s="183" t="str">
        <f>IF($B12="","",VLOOKUP($B12,登録者!$B$3:$L$378,3,0))</f>
        <v/>
      </c>
      <c r="E12" s="9" t="s">
        <v>1235</v>
      </c>
      <c r="F12" s="177" t="str">
        <f>IF($B12="","",VLOOKUP($B12,登録者!$B$3:$L$378,4,0))</f>
        <v/>
      </c>
      <c r="G12" s="43"/>
      <c r="H12" s="186" t="str">
        <f>IF($B12="","",VLOOKUP($B12,登録者!$B$3:$L$378,11,0))</f>
        <v/>
      </c>
      <c r="I12" s="395"/>
      <c r="J12" s="412"/>
      <c r="K12" s="6"/>
      <c r="L12" s="6" t="str">
        <f>参加申込書!S11</f>
        <v>なかの体操クラブ</v>
      </c>
      <c r="R12" s="417" t="str">
        <f>登録者!B7</f>
        <v>NBA002</v>
      </c>
      <c r="S12" s="414" t="str">
        <f t="shared" si="1"/>
        <v>NBA002</v>
      </c>
      <c r="T12" s="418" t="str">
        <f>登録者!C7</f>
        <v>草野　孝治</v>
      </c>
      <c r="U12" s="413" t="str">
        <f t="shared" si="4"/>
        <v>草野孝治</v>
      </c>
      <c r="V12" s="413" t="str">
        <f t="shared" si="5"/>
        <v>草野孝治</v>
      </c>
      <c r="W12"/>
      <c r="X12"/>
      <c r="AE12"/>
    </row>
    <row r="13" spans="1:31" ht="18" customHeight="1">
      <c r="A13" s="176">
        <v>9</v>
      </c>
      <c r="B13" s="38"/>
      <c r="C13" s="177" t="str">
        <f t="shared" si="6"/>
        <v/>
      </c>
      <c r="D13" s="183" t="str">
        <f>IF($B13="","",VLOOKUP($B13,登録者!$B$3:$L$378,3,0))</f>
        <v/>
      </c>
      <c r="E13" s="9"/>
      <c r="F13" s="177" t="str">
        <f>IF($B13="","",VLOOKUP($B13,登録者!$B$3:$L$378,4,0))</f>
        <v/>
      </c>
      <c r="G13" s="43"/>
      <c r="H13" s="186" t="str">
        <f>IF($B13="","",VLOOKUP($B13,登録者!$B$3:$L$378,11,0))</f>
        <v/>
      </c>
      <c r="I13" s="395"/>
      <c r="J13" s="412"/>
      <c r="K13" s="6"/>
      <c r="L13" s="6" t="str">
        <f>参加申込書!S12</f>
        <v>くしろ体操クラブ</v>
      </c>
      <c r="R13" s="417" t="str">
        <f>登録者!B8</f>
        <v>NBA003</v>
      </c>
      <c r="S13" s="414" t="str">
        <f t="shared" si="1"/>
        <v>NBA003</v>
      </c>
      <c r="T13" s="418" t="str">
        <f>登録者!C8</f>
        <v>奥山　貴弘</v>
      </c>
      <c r="U13" s="413" t="str">
        <f t="shared" si="4"/>
        <v>奥山貴弘</v>
      </c>
      <c r="V13" s="413" t="str">
        <f t="shared" si="5"/>
        <v>奥山貴弘</v>
      </c>
      <c r="W13"/>
      <c r="X13"/>
      <c r="AE13"/>
    </row>
    <row r="14" spans="1:31" ht="18" customHeight="1">
      <c r="A14" s="176">
        <v>10</v>
      </c>
      <c r="B14" s="38"/>
      <c r="C14" s="177" t="str">
        <f t="shared" si="6"/>
        <v/>
      </c>
      <c r="D14" s="183" t="str">
        <f>IF($B14="","",VLOOKUP($B14,登録者!$B$3:$L$378,3,0))</f>
        <v/>
      </c>
      <c r="E14" s="9"/>
      <c r="F14" s="177" t="str">
        <f>IF($B14="","",VLOOKUP($B14,登録者!$B$3:$L$378,4,0))</f>
        <v/>
      </c>
      <c r="G14" s="43"/>
      <c r="H14" s="186" t="str">
        <f>IF($B14="","",VLOOKUP($B14,登録者!$B$3:$L$378,11,0))</f>
        <v/>
      </c>
      <c r="I14" s="395"/>
      <c r="J14" s="412"/>
      <c r="K14" s="6"/>
      <c r="L14" s="6" t="str">
        <f>参加申込書!S13</f>
        <v>十勝ジュニア体操クラブ</v>
      </c>
      <c r="R14" s="417" t="str">
        <f>登録者!B9</f>
        <v>NBA004</v>
      </c>
      <c r="S14" s="414" t="str">
        <f t="shared" si="1"/>
        <v>NBA004</v>
      </c>
      <c r="T14" s="418" t="str">
        <f>登録者!C9</f>
        <v>佐竹　仁</v>
      </c>
      <c r="U14" s="413" t="str">
        <f t="shared" si="4"/>
        <v>佐竹仁</v>
      </c>
      <c r="V14" s="413" t="str">
        <f t="shared" si="5"/>
        <v>佐竹仁</v>
      </c>
      <c r="W14"/>
      <c r="X14"/>
      <c r="AE14"/>
    </row>
    <row r="15" spans="1:31" ht="18" customHeight="1">
      <c r="A15" s="176">
        <v>11</v>
      </c>
      <c r="B15" s="38"/>
      <c r="C15" s="177" t="str">
        <f t="shared" si="6"/>
        <v/>
      </c>
      <c r="D15" s="183" t="str">
        <f>IF($B15="","",VLOOKUP($B15,登録者!$B$3:$L$378,3,0))</f>
        <v/>
      </c>
      <c r="E15" s="9"/>
      <c r="F15" s="177" t="str">
        <f>IF($B15="","",VLOOKUP($B15,登録者!$B$3:$L$378,4,0))</f>
        <v/>
      </c>
      <c r="G15" s="43"/>
      <c r="H15" s="186" t="str">
        <f>IF($B15="","",VLOOKUP($B15,登録者!$B$3:$L$378,11,0))</f>
        <v/>
      </c>
      <c r="I15" s="395"/>
      <c r="J15" s="412"/>
      <c r="K15" s="6"/>
      <c r="L15" s="6" t="str">
        <f>参加申込書!S14</f>
        <v>幕別トランポリンクラブ　フーニ</v>
      </c>
      <c r="R15" s="417" t="str">
        <f>登録者!B10</f>
        <v>NBA022</v>
      </c>
      <c r="S15" s="414" t="str">
        <f t="shared" si="1"/>
        <v>NBA022</v>
      </c>
      <c r="T15" s="418" t="str">
        <f>登録者!C10</f>
        <v>田中　茉純</v>
      </c>
      <c r="U15" s="413" t="str">
        <f t="shared" si="4"/>
        <v>田中茉純</v>
      </c>
      <c r="V15" s="413" t="str">
        <f t="shared" si="5"/>
        <v>田中茉純</v>
      </c>
      <c r="W15"/>
      <c r="X15"/>
      <c r="AE15"/>
    </row>
    <row r="16" spans="1:31" ht="18" customHeight="1">
      <c r="A16" s="176">
        <v>12</v>
      </c>
      <c r="B16" s="38"/>
      <c r="C16" s="177" t="str">
        <f t="shared" si="6"/>
        <v/>
      </c>
      <c r="D16" s="183" t="str">
        <f>IF($B16="","",VLOOKUP($B16,登録者!$B$3:$L$378,3,0))</f>
        <v/>
      </c>
      <c r="E16" s="9"/>
      <c r="F16" s="177" t="str">
        <f>IF($B16="","",VLOOKUP($B16,登録者!$B$3:$L$378,4,0))</f>
        <v/>
      </c>
      <c r="G16" s="43"/>
      <c r="H16" s="186" t="str">
        <f>IF($B16="","",VLOOKUP($B16,登録者!$B$3:$L$378,11,0))</f>
        <v/>
      </c>
      <c r="I16" s="395"/>
      <c r="J16" s="412"/>
      <c r="K16" s="6"/>
      <c r="L16" s="6" t="str">
        <f>参加申込書!S15</f>
        <v>音更トランポリンクラブ</v>
      </c>
      <c r="R16" s="417" t="str">
        <f>登録者!B11</f>
        <v>NBA045</v>
      </c>
      <c r="S16" s="414" t="str">
        <f t="shared" si="1"/>
        <v>NBA045</v>
      </c>
      <c r="T16" s="418" t="str">
        <f>登録者!C11</f>
        <v>中村　美陽</v>
      </c>
      <c r="U16" s="413" t="str">
        <f t="shared" si="4"/>
        <v>中村美陽</v>
      </c>
      <c r="V16" s="413" t="str">
        <f t="shared" si="5"/>
        <v>中村美陽</v>
      </c>
      <c r="W16"/>
      <c r="X16"/>
      <c r="AE16"/>
    </row>
    <row r="17" spans="1:31" ht="18" customHeight="1">
      <c r="A17" s="176">
        <v>13</v>
      </c>
      <c r="B17" s="38"/>
      <c r="C17" s="177" t="str">
        <f t="shared" si="6"/>
        <v/>
      </c>
      <c r="D17" s="183" t="str">
        <f>IF($B17="","",VLOOKUP($B17,登録者!$B$3:$L$378,3,0))</f>
        <v/>
      </c>
      <c r="E17" s="9"/>
      <c r="F17" s="177" t="str">
        <f>IF($B17="","",VLOOKUP($B17,登録者!$B$3:$L$378,4,0))</f>
        <v/>
      </c>
      <c r="G17" s="43"/>
      <c r="H17" s="186" t="str">
        <f>IF($B17="","",VLOOKUP($B17,登録者!$B$3:$L$378,11,0))</f>
        <v/>
      </c>
      <c r="I17" s="395"/>
      <c r="J17" s="412"/>
      <c r="K17" s="6"/>
      <c r="L17" s="6" t="str">
        <f>参加申込書!S16</f>
        <v>トランポリンクラブ　るねは</v>
      </c>
      <c r="R17" s="417" t="str">
        <f>登録者!B12</f>
        <v>NBA046</v>
      </c>
      <c r="S17" s="414" t="str">
        <f t="shared" si="1"/>
        <v>NBA046</v>
      </c>
      <c r="T17" s="418" t="str">
        <f>登録者!C12</f>
        <v>石谷　蕾香</v>
      </c>
      <c r="U17" s="413" t="str">
        <f t="shared" si="4"/>
        <v>石谷蕾香</v>
      </c>
      <c r="V17" s="413" t="str">
        <f t="shared" si="5"/>
        <v>石谷蕾香</v>
      </c>
      <c r="W17"/>
      <c r="X17"/>
      <c r="AE17"/>
    </row>
    <row r="18" spans="1:31" ht="18" customHeight="1">
      <c r="A18" s="176">
        <v>14</v>
      </c>
      <c r="B18" s="38"/>
      <c r="C18" s="177" t="str">
        <f t="shared" si="6"/>
        <v/>
      </c>
      <c r="D18" s="183" t="str">
        <f>IF($B18="","",VLOOKUP($B18,登録者!$B$3:$L$378,3,0))</f>
        <v/>
      </c>
      <c r="E18" s="9"/>
      <c r="F18" s="177" t="str">
        <f>IF($B18="","",VLOOKUP($B18,登録者!$B$3:$L$378,4,0))</f>
        <v/>
      </c>
      <c r="G18" s="43"/>
      <c r="H18" s="186" t="str">
        <f>IF($B18="","",VLOOKUP($B18,登録者!$B$3:$L$378,11,0))</f>
        <v/>
      </c>
      <c r="I18" s="395"/>
      <c r="J18" s="412"/>
      <c r="K18" s="6"/>
      <c r="L18" s="6" t="str">
        <f>参加申込書!S17</f>
        <v>小樽商科大学トランポリン競技部</v>
      </c>
      <c r="R18" s="417" t="str">
        <f>登録者!B13</f>
        <v>NBA047</v>
      </c>
      <c r="S18" s="414" t="str">
        <f t="shared" si="1"/>
        <v>NBA047</v>
      </c>
      <c r="T18" s="418" t="str">
        <f>登録者!C13</f>
        <v>北野　寧々</v>
      </c>
      <c r="U18" s="413" t="str">
        <f t="shared" si="4"/>
        <v>北野寧々</v>
      </c>
      <c r="V18" s="413" t="str">
        <f t="shared" si="5"/>
        <v>北野寧々</v>
      </c>
      <c r="W18"/>
      <c r="X18"/>
      <c r="AE18"/>
    </row>
    <row r="19" spans="1:31" ht="18" customHeight="1">
      <c r="A19" s="176">
        <v>15</v>
      </c>
      <c r="B19" s="38"/>
      <c r="C19" s="177" t="str">
        <f t="shared" si="6"/>
        <v/>
      </c>
      <c r="D19" s="183" t="str">
        <f>IF($B19="","",VLOOKUP($B19,登録者!$B$3:$L$378,3,0))</f>
        <v/>
      </c>
      <c r="E19" s="9"/>
      <c r="F19" s="177" t="str">
        <f>IF($B19="","",VLOOKUP($B19,登録者!$B$3:$L$378,4,0))</f>
        <v/>
      </c>
      <c r="G19" s="43"/>
      <c r="H19" s="186" t="str">
        <f>IF($B19="","",VLOOKUP($B19,登録者!$B$3:$L$378,11,0))</f>
        <v/>
      </c>
      <c r="I19" s="395"/>
      <c r="J19" s="412"/>
      <c r="K19" s="6"/>
      <c r="L19" s="6">
        <f>参加申込書!S18</f>
        <v>0</v>
      </c>
      <c r="R19" s="417" t="str">
        <f>登録者!B14</f>
        <v>NBA048</v>
      </c>
      <c r="S19" s="414" t="str">
        <f t="shared" si="1"/>
        <v>NBA048</v>
      </c>
      <c r="T19" s="418" t="str">
        <f>登録者!C14</f>
        <v>石谷　和香乃</v>
      </c>
      <c r="U19" s="413" t="str">
        <f t="shared" si="4"/>
        <v>石谷和香乃</v>
      </c>
      <c r="V19" s="413" t="str">
        <f t="shared" si="5"/>
        <v>石谷和香乃</v>
      </c>
      <c r="W19"/>
      <c r="X19"/>
      <c r="AE19"/>
    </row>
    <row r="20" spans="1:31" ht="18" customHeight="1">
      <c r="A20" s="176">
        <v>16</v>
      </c>
      <c r="B20" s="38"/>
      <c r="C20" s="177" t="str">
        <f t="shared" si="6"/>
        <v/>
      </c>
      <c r="D20" s="183" t="str">
        <f>IF($B20="","",VLOOKUP($B20,登録者!$B$3:$L$378,3,0))</f>
        <v/>
      </c>
      <c r="E20" s="9"/>
      <c r="F20" s="177" t="str">
        <f>IF($B20="","",VLOOKUP($B20,登録者!$B$3:$L$378,4,0))</f>
        <v/>
      </c>
      <c r="G20" s="43"/>
      <c r="H20" s="186" t="str">
        <f>IF($B20="","",VLOOKUP($B20,登録者!$B$3:$L$378,11,0))</f>
        <v/>
      </c>
      <c r="I20" s="395"/>
      <c r="J20" s="412"/>
      <c r="K20" s="6"/>
      <c r="L20" s="6">
        <f>参加申込書!S19</f>
        <v>0</v>
      </c>
      <c r="R20" s="417" t="str">
        <f>登録者!B15</f>
        <v>NBA049</v>
      </c>
      <c r="S20" s="414" t="str">
        <f t="shared" si="1"/>
        <v>NBA049</v>
      </c>
      <c r="T20" s="418" t="str">
        <f>登録者!C15</f>
        <v>芳賀　寅之助</v>
      </c>
      <c r="U20" s="413" t="str">
        <f t="shared" si="4"/>
        <v>芳賀寅之助</v>
      </c>
      <c r="V20" s="413" t="str">
        <f t="shared" si="5"/>
        <v>芳賀寅之助</v>
      </c>
      <c r="W20"/>
      <c r="X20"/>
      <c r="AE20"/>
    </row>
    <row r="21" spans="1:31" ht="18" customHeight="1">
      <c r="A21" s="176">
        <v>17</v>
      </c>
      <c r="B21" s="38"/>
      <c r="C21" s="177" t="str">
        <f t="shared" si="6"/>
        <v/>
      </c>
      <c r="D21" s="183" t="str">
        <f>IF($B21="","",VLOOKUP($B21,登録者!$B$3:$L$378,3,0))</f>
        <v/>
      </c>
      <c r="E21" s="9"/>
      <c r="F21" s="177" t="str">
        <f>IF($B21="","",VLOOKUP($B21,登録者!$B$3:$L$378,4,0))</f>
        <v/>
      </c>
      <c r="G21" s="43"/>
      <c r="H21" s="186" t="str">
        <f>IF($B21="","",VLOOKUP($B21,登録者!$B$3:$L$378,11,0))</f>
        <v/>
      </c>
      <c r="I21" s="395"/>
      <c r="J21" s="412"/>
      <c r="K21" s="6"/>
      <c r="L21" s="6">
        <f>参加申込書!S20</f>
        <v>0</v>
      </c>
      <c r="R21" s="417" t="str">
        <f>登録者!B16</f>
        <v>NFA049</v>
      </c>
      <c r="S21" s="414" t="str">
        <f t="shared" si="1"/>
        <v>NFA049</v>
      </c>
      <c r="T21" s="418" t="str">
        <f>登録者!C16</f>
        <v>大築　英恵</v>
      </c>
      <c r="U21" s="413" t="str">
        <f t="shared" si="4"/>
        <v>大築英恵</v>
      </c>
      <c r="V21" s="413" t="str">
        <f t="shared" si="5"/>
        <v>大築英恵</v>
      </c>
      <c r="W21"/>
      <c r="X21"/>
      <c r="AE21"/>
    </row>
    <row r="22" spans="1:31" ht="18" customHeight="1">
      <c r="A22" s="176">
        <v>18</v>
      </c>
      <c r="B22" s="38"/>
      <c r="C22" s="177" t="str">
        <f t="shared" si="6"/>
        <v/>
      </c>
      <c r="D22" s="183" t="str">
        <f>IF($B22="","",VLOOKUP($B22,登録者!$B$3:$L$378,3,0))</f>
        <v/>
      </c>
      <c r="E22" s="9"/>
      <c r="F22" s="177" t="str">
        <f>IF($B22="","",VLOOKUP($B22,登録者!$B$3:$L$378,4,0))</f>
        <v/>
      </c>
      <c r="G22" s="43"/>
      <c r="H22" s="186" t="str">
        <f>IF($B22="","",VLOOKUP($B22,登録者!$B$3:$L$378,11,0))</f>
        <v/>
      </c>
      <c r="I22" s="395"/>
      <c r="J22" s="412"/>
      <c r="K22" s="6"/>
      <c r="L22" s="6">
        <f>参加申込書!S21</f>
        <v>0</v>
      </c>
      <c r="R22" s="417" t="str">
        <f>登録者!B17</f>
        <v>NFA050</v>
      </c>
      <c r="S22" s="414" t="str">
        <f t="shared" si="1"/>
        <v>NFA050</v>
      </c>
      <c r="T22" s="418" t="str">
        <f>登録者!C17</f>
        <v>芳賀　広行</v>
      </c>
      <c r="U22" s="413" t="str">
        <f t="shared" si="4"/>
        <v>芳賀広行</v>
      </c>
      <c r="V22" s="413" t="str">
        <f t="shared" si="5"/>
        <v>芳賀広行</v>
      </c>
      <c r="W22"/>
      <c r="X22"/>
      <c r="AE22"/>
    </row>
    <row r="23" spans="1:31" ht="18" customHeight="1">
      <c r="A23" s="176">
        <v>19</v>
      </c>
      <c r="B23" s="38"/>
      <c r="C23" s="177" t="str">
        <f t="shared" si="6"/>
        <v/>
      </c>
      <c r="D23" s="183" t="str">
        <f>IF($B23="","",VLOOKUP($B23,登録者!$B$3:$L$378,3,0))</f>
        <v/>
      </c>
      <c r="E23" s="9"/>
      <c r="F23" s="177" t="str">
        <f>IF($B23="","",VLOOKUP($B23,登録者!$B$3:$L$378,4,0))</f>
        <v/>
      </c>
      <c r="G23" s="43"/>
      <c r="H23" s="186" t="str">
        <f>IF($B23="","",VLOOKUP($B23,登録者!$B$3:$L$378,11,0))</f>
        <v/>
      </c>
      <c r="I23" s="395"/>
      <c r="J23" s="412"/>
      <c r="K23" s="6"/>
      <c r="L23" s="6">
        <f>参加申込書!S22</f>
        <v>0</v>
      </c>
      <c r="R23" s="417" t="str">
        <f>登録者!B18</f>
        <v>NFA051</v>
      </c>
      <c r="S23" s="414" t="str">
        <f t="shared" si="1"/>
        <v>NFA051</v>
      </c>
      <c r="T23" s="418" t="str">
        <f>登録者!C18</f>
        <v>荒谷　博文</v>
      </c>
      <c r="U23" s="413" t="str">
        <f t="shared" si="4"/>
        <v>荒谷博文</v>
      </c>
      <c r="V23" s="413" t="str">
        <f t="shared" si="5"/>
        <v>荒谷博文</v>
      </c>
      <c r="W23"/>
      <c r="X23"/>
      <c r="AE23"/>
    </row>
    <row r="24" spans="1:31" ht="18" customHeight="1">
      <c r="A24" s="176">
        <v>20</v>
      </c>
      <c r="B24" s="38"/>
      <c r="C24" s="177" t="str">
        <f t="shared" si="6"/>
        <v/>
      </c>
      <c r="D24" s="183" t="str">
        <f>IF($B24="","",VLOOKUP($B24,登録者!$B$3:$L$378,3,0))</f>
        <v/>
      </c>
      <c r="E24" s="9"/>
      <c r="F24" s="177" t="str">
        <f>IF($B24="","",VLOOKUP($B24,登録者!$B$3:$L$378,4,0))</f>
        <v/>
      </c>
      <c r="G24" s="43"/>
      <c r="H24" s="186" t="str">
        <f>IF($B24="","",VLOOKUP($B24,登録者!$B$3:$L$378,11,0))</f>
        <v/>
      </c>
      <c r="I24" s="395"/>
      <c r="J24" s="412"/>
      <c r="K24" s="6"/>
      <c r="L24" s="6">
        <f>参加申込書!S23</f>
        <v>0</v>
      </c>
      <c r="R24" s="417" t="str">
        <f>登録者!B19</f>
        <v>NBA050</v>
      </c>
      <c r="S24" s="414" t="str">
        <f t="shared" si="1"/>
        <v>NBA050</v>
      </c>
      <c r="T24" s="418" t="str">
        <f>登録者!C19</f>
        <v>北野　太基</v>
      </c>
      <c r="U24" s="413" t="str">
        <f t="shared" si="4"/>
        <v>北野太基</v>
      </c>
      <c r="V24" s="413" t="str">
        <f t="shared" si="5"/>
        <v>北野太基</v>
      </c>
      <c r="W24"/>
      <c r="X24"/>
      <c r="AE24"/>
    </row>
    <row r="25" spans="1:31" ht="18" customHeight="1">
      <c r="A25" s="176">
        <v>21</v>
      </c>
      <c r="B25" s="38"/>
      <c r="C25" s="177" t="str">
        <f t="shared" si="6"/>
        <v/>
      </c>
      <c r="D25" s="183" t="str">
        <f>IF($B25="","",VLOOKUP($B25,登録者!$B$3:$L$378,3,0))</f>
        <v/>
      </c>
      <c r="E25" s="9"/>
      <c r="F25" s="177" t="str">
        <f>IF($B25="","",VLOOKUP($B25,登録者!$B$3:$L$378,4,0))</f>
        <v/>
      </c>
      <c r="G25" s="43"/>
      <c r="H25" s="186" t="str">
        <f>IF($B25="","",VLOOKUP($B25,登録者!$B$3:$L$378,11,0))</f>
        <v/>
      </c>
      <c r="I25" s="395"/>
      <c r="J25" s="412"/>
      <c r="K25" s="6"/>
      <c r="L25" s="6">
        <f>参加申込書!S24</f>
        <v>0</v>
      </c>
      <c r="R25" s="417" t="str">
        <f>登録者!B20</f>
        <v>NBA051</v>
      </c>
      <c r="S25" s="414" t="str">
        <f t="shared" si="1"/>
        <v>NBA051</v>
      </c>
      <c r="T25" s="418" t="str">
        <f>登録者!C20</f>
        <v>石谷　南智</v>
      </c>
      <c r="U25" s="413" t="str">
        <f t="shared" si="4"/>
        <v>石谷南智</v>
      </c>
      <c r="V25" s="413" t="str">
        <f t="shared" si="5"/>
        <v>石谷南智</v>
      </c>
      <c r="W25"/>
      <c r="X25"/>
      <c r="AE25"/>
    </row>
    <row r="26" spans="1:31" ht="18" customHeight="1">
      <c r="A26" s="176">
        <v>22</v>
      </c>
      <c r="B26" s="38"/>
      <c r="C26" s="177" t="str">
        <f t="shared" si="6"/>
        <v/>
      </c>
      <c r="D26" s="183" t="str">
        <f>IF($B26="","",VLOOKUP($B26,登録者!$B$3:$L$378,3,0))</f>
        <v/>
      </c>
      <c r="E26" s="9"/>
      <c r="F26" s="177" t="str">
        <f>IF($B26="","",VLOOKUP($B26,登録者!$B$3:$L$378,4,0))</f>
        <v/>
      </c>
      <c r="G26" s="43"/>
      <c r="H26" s="186" t="str">
        <f>IF($B26="","",VLOOKUP($B26,登録者!$B$3:$L$378,11,0))</f>
        <v/>
      </c>
      <c r="I26" s="395"/>
      <c r="J26" s="412"/>
      <c r="K26" s="6"/>
      <c r="L26" s="6">
        <f>参加申込書!S25</f>
        <v>0</v>
      </c>
      <c r="R26" s="417" t="str">
        <f>登録者!B21</f>
        <v>NBA052</v>
      </c>
      <c r="S26" s="414" t="str">
        <f t="shared" si="1"/>
        <v>NBA052</v>
      </c>
      <c r="T26" s="418" t="str">
        <f>登録者!C21</f>
        <v>金子　紗弥</v>
      </c>
      <c r="U26" s="413" t="str">
        <f t="shared" si="4"/>
        <v>金子紗弥</v>
      </c>
      <c r="V26" s="413" t="str">
        <f t="shared" si="5"/>
        <v>金子紗弥</v>
      </c>
      <c r="W26"/>
      <c r="X26"/>
      <c r="AE26"/>
    </row>
    <row r="27" spans="1:31" ht="18" customHeight="1">
      <c r="A27" s="176">
        <v>23</v>
      </c>
      <c r="B27" s="38"/>
      <c r="C27" s="177" t="str">
        <f t="shared" si="6"/>
        <v/>
      </c>
      <c r="D27" s="183" t="str">
        <f>IF($B27="","",VLOOKUP($B27,登録者!$B$3:$L$378,3,0))</f>
        <v/>
      </c>
      <c r="E27" s="9"/>
      <c r="F27" s="177" t="str">
        <f>IF($B27="","",VLOOKUP($B27,登録者!$B$3:$L$378,4,0))</f>
        <v/>
      </c>
      <c r="G27" s="43"/>
      <c r="H27" s="186" t="str">
        <f>IF($B27="","",VLOOKUP($B27,登録者!$B$3:$L$378,11,0))</f>
        <v/>
      </c>
      <c r="I27" s="395"/>
      <c r="J27" s="412"/>
      <c r="K27" s="6"/>
      <c r="L27" s="6">
        <f>参加申込書!S26</f>
        <v>0</v>
      </c>
      <c r="R27" s="417" t="str">
        <f>登録者!B22</f>
        <v>NFA006</v>
      </c>
      <c r="S27" s="414" t="str">
        <f t="shared" si="1"/>
        <v>NFA006</v>
      </c>
      <c r="T27" s="418" t="str">
        <f>登録者!C22</f>
        <v>若松　直美</v>
      </c>
      <c r="U27" s="413" t="str">
        <f t="shared" si="4"/>
        <v>若松直美</v>
      </c>
      <c r="V27" s="413" t="str">
        <f t="shared" si="5"/>
        <v>若松直美</v>
      </c>
      <c r="W27"/>
      <c r="X27"/>
      <c r="AE27"/>
    </row>
    <row r="28" spans="1:31" ht="18" customHeight="1">
      <c r="A28" s="176">
        <v>24</v>
      </c>
      <c r="B28" s="38"/>
      <c r="C28" s="177" t="str">
        <f t="shared" si="6"/>
        <v/>
      </c>
      <c r="D28" s="183" t="str">
        <f>IF($B28="","",VLOOKUP($B28,登録者!$B$3:$L$378,3,0))</f>
        <v/>
      </c>
      <c r="E28" s="9"/>
      <c r="F28" s="177" t="str">
        <f>IF($B28="","",VLOOKUP($B28,登録者!$B$3:$L$378,4,0))</f>
        <v/>
      </c>
      <c r="G28" s="43"/>
      <c r="H28" s="186" t="str">
        <f>IF($B28="","",VLOOKUP($B28,登録者!$B$3:$L$378,11,0))</f>
        <v/>
      </c>
      <c r="I28" s="395"/>
      <c r="J28" s="412"/>
      <c r="K28" s="6"/>
      <c r="L28" s="6">
        <f>参加申込書!S27</f>
        <v>0</v>
      </c>
      <c r="R28" s="417" t="str">
        <f>登録者!B23</f>
        <v>NFA008</v>
      </c>
      <c r="S28" s="414" t="str">
        <f t="shared" si="1"/>
        <v>NFA008</v>
      </c>
      <c r="T28" s="418" t="str">
        <f>登録者!C23</f>
        <v>山崎　真由美</v>
      </c>
      <c r="U28" s="413" t="str">
        <f t="shared" si="4"/>
        <v>山崎真由美</v>
      </c>
      <c r="V28" s="413" t="str">
        <f t="shared" si="5"/>
        <v>山崎真由美</v>
      </c>
      <c r="W28"/>
      <c r="X28"/>
      <c r="AE28"/>
    </row>
    <row r="29" spans="1:31" ht="18" customHeight="1">
      <c r="A29" s="176">
        <v>25</v>
      </c>
      <c r="B29" s="38"/>
      <c r="C29" s="177" t="str">
        <f t="shared" si="6"/>
        <v/>
      </c>
      <c r="D29" s="183" t="str">
        <f>IF($B29="","",VLOOKUP($B29,登録者!$B$3:$L$378,3,0))</f>
        <v/>
      </c>
      <c r="E29" s="9"/>
      <c r="F29" s="177" t="str">
        <f>IF($B29="","",VLOOKUP($B29,登録者!$B$3:$L$378,4,0))</f>
        <v/>
      </c>
      <c r="G29" s="43"/>
      <c r="H29" s="186" t="str">
        <f>IF($B29="","",VLOOKUP($B29,登録者!$B$3:$L$378,11,0))</f>
        <v/>
      </c>
      <c r="I29" s="395"/>
      <c r="J29" s="412"/>
      <c r="K29" s="6"/>
      <c r="L29" s="6">
        <f>参加申込書!S28</f>
        <v>0</v>
      </c>
      <c r="R29" s="417" t="str">
        <f>登録者!B24</f>
        <v>NFA009</v>
      </c>
      <c r="S29" s="414" t="str">
        <f t="shared" si="1"/>
        <v>NFA009</v>
      </c>
      <c r="T29" s="418" t="str">
        <f>登録者!C24</f>
        <v>八島　穂菜美</v>
      </c>
      <c r="U29" s="413" t="str">
        <f t="shared" si="4"/>
        <v>八島穂菜美</v>
      </c>
      <c r="V29" s="413" t="str">
        <f t="shared" si="5"/>
        <v>八島穂菜美</v>
      </c>
      <c r="W29"/>
      <c r="X29"/>
      <c r="AE29"/>
    </row>
    <row r="30" spans="1:31" ht="18" customHeight="1">
      <c r="A30" s="176">
        <v>26</v>
      </c>
      <c r="B30" s="38"/>
      <c r="C30" s="177" t="str">
        <f t="shared" si="6"/>
        <v/>
      </c>
      <c r="D30" s="183" t="str">
        <f>IF($B30="","",VLOOKUP($B30,登録者!$B$3:$L$378,3,0))</f>
        <v/>
      </c>
      <c r="E30" s="9"/>
      <c r="F30" s="177" t="str">
        <f>IF($B30="","",VLOOKUP($B30,登録者!$B$3:$L$378,4,0))</f>
        <v/>
      </c>
      <c r="G30" s="43"/>
      <c r="H30" s="186" t="str">
        <f>IF($B30="","",VLOOKUP($B30,登録者!$B$3:$L$378,11,0))</f>
        <v/>
      </c>
      <c r="I30" s="395"/>
      <c r="J30" s="412"/>
      <c r="K30" s="6"/>
      <c r="L30" s="6">
        <f>参加申込書!S29</f>
        <v>0</v>
      </c>
      <c r="R30" s="417" t="str">
        <f>登録者!B25</f>
        <v>NFA011</v>
      </c>
      <c r="S30" s="414" t="str">
        <f t="shared" si="1"/>
        <v>NFA011</v>
      </c>
      <c r="T30" s="418" t="str">
        <f>登録者!C25</f>
        <v>若松　侑治</v>
      </c>
      <c r="U30" s="413" t="str">
        <f t="shared" si="4"/>
        <v>若松侑治</v>
      </c>
      <c r="V30" s="413" t="str">
        <f t="shared" si="5"/>
        <v>若松侑治</v>
      </c>
      <c r="W30"/>
      <c r="X30"/>
      <c r="AE30"/>
    </row>
    <row r="31" spans="1:31" ht="18" customHeight="1">
      <c r="A31" s="176">
        <v>27</v>
      </c>
      <c r="B31" s="38"/>
      <c r="C31" s="177" t="str">
        <f t="shared" si="6"/>
        <v/>
      </c>
      <c r="D31" s="183" t="str">
        <f>IF($B31="","",VLOOKUP($B31,登録者!$B$3:$L$378,3,0))</f>
        <v/>
      </c>
      <c r="E31" s="9"/>
      <c r="F31" s="177" t="str">
        <f>IF($B31="","",VLOOKUP($B31,登録者!$B$3:$L$378,4,0))</f>
        <v/>
      </c>
      <c r="G31" s="43"/>
      <c r="H31" s="187" t="str">
        <f>IF($B31="","",VLOOKUP($B31,登録者!$B$3:$L$378,11,0))</f>
        <v/>
      </c>
      <c r="I31" s="395"/>
      <c r="J31" s="412"/>
      <c r="K31" s="6"/>
      <c r="L31" s="6">
        <f>参加申込書!S33</f>
        <v>0</v>
      </c>
      <c r="R31" s="417" t="str">
        <f>登録者!B26</f>
        <v>NFA017</v>
      </c>
      <c r="S31" s="414" t="str">
        <f t="shared" si="1"/>
        <v>NFA017</v>
      </c>
      <c r="T31" s="418" t="str">
        <f>登録者!C26</f>
        <v>菊地　美帆</v>
      </c>
      <c r="U31" s="413" t="str">
        <f t="shared" si="4"/>
        <v>菊地美帆</v>
      </c>
      <c r="V31" s="413" t="str">
        <f t="shared" si="5"/>
        <v>菊地美帆</v>
      </c>
      <c r="W31"/>
      <c r="X31"/>
      <c r="AE31"/>
    </row>
    <row r="32" spans="1:31" ht="18" customHeight="1">
      <c r="A32" s="176">
        <v>28</v>
      </c>
      <c r="B32" s="38"/>
      <c r="C32" s="177" t="str">
        <f t="shared" si="6"/>
        <v/>
      </c>
      <c r="D32" s="183" t="str">
        <f>IF($B32="","",VLOOKUP($B32,登録者!$B$3:$L$378,3,0))</f>
        <v/>
      </c>
      <c r="E32" s="9"/>
      <c r="F32" s="177" t="str">
        <f>IF($B32="","",VLOOKUP($B32,登録者!$B$3:$L$378,4,0))</f>
        <v/>
      </c>
      <c r="G32" s="43"/>
      <c r="H32" s="186" t="str">
        <f>IF($B32="","",VLOOKUP($B32,登録者!$B$3:$L$378,11,0))</f>
        <v/>
      </c>
      <c r="I32" s="395"/>
      <c r="J32" s="412"/>
      <c r="K32" s="6"/>
      <c r="L32" s="6">
        <f>参加申込書!S35</f>
        <v>0</v>
      </c>
      <c r="R32" s="417" t="str">
        <f>登録者!B27</f>
        <v>NFA025</v>
      </c>
      <c r="S32" s="414" t="str">
        <f t="shared" si="1"/>
        <v>NFA025</v>
      </c>
      <c r="T32" s="418" t="str">
        <f>登録者!C27</f>
        <v>市川　貴仁</v>
      </c>
      <c r="U32" s="413" t="str">
        <f t="shared" si="4"/>
        <v>市川貴仁</v>
      </c>
      <c r="V32" s="413" t="str">
        <f t="shared" si="5"/>
        <v>市川貴仁</v>
      </c>
      <c r="W32"/>
      <c r="X32"/>
      <c r="AE32"/>
    </row>
    <row r="33" spans="1:31" ht="18" customHeight="1">
      <c r="A33" s="176">
        <v>29</v>
      </c>
      <c r="B33" s="38"/>
      <c r="C33" s="177" t="str">
        <f t="shared" si="6"/>
        <v/>
      </c>
      <c r="D33" s="183" t="str">
        <f>IF($B33="","",VLOOKUP($B33,登録者!$B$3:$L$378,3,0))</f>
        <v/>
      </c>
      <c r="E33" s="9"/>
      <c r="F33" s="177" t="str">
        <f>IF($B33="","",VLOOKUP($B33,登録者!$B$3:$L$378,4,0))</f>
        <v/>
      </c>
      <c r="G33" s="43"/>
      <c r="H33" s="186" t="str">
        <f>IF($B33="","",VLOOKUP($B33,登録者!$B$3:$L$378,11,0))</f>
        <v/>
      </c>
      <c r="I33" s="395"/>
      <c r="J33" s="412"/>
      <c r="K33" s="6"/>
      <c r="L33" s="6">
        <f>参加申込書!S36</f>
        <v>0</v>
      </c>
      <c r="R33" s="417" t="str">
        <f>登録者!B28</f>
        <v>NFA030</v>
      </c>
      <c r="S33" s="414" t="str">
        <f t="shared" si="1"/>
        <v>NFA030</v>
      </c>
      <c r="T33" s="418" t="str">
        <f>登録者!C28</f>
        <v>小泉　久恵</v>
      </c>
      <c r="U33" s="413" t="str">
        <f t="shared" si="4"/>
        <v>小泉久恵</v>
      </c>
      <c r="V33" s="413" t="str">
        <f t="shared" si="5"/>
        <v>小泉久恵</v>
      </c>
      <c r="W33"/>
      <c r="X33"/>
      <c r="AE33"/>
    </row>
    <row r="34" spans="1:31" ht="18" customHeight="1" thickBot="1">
      <c r="A34" s="178">
        <v>30</v>
      </c>
      <c r="B34" s="179"/>
      <c r="C34" s="180" t="str">
        <f t="shared" si="6"/>
        <v/>
      </c>
      <c r="D34" s="184" t="str">
        <f>IF($B34="","",VLOOKUP($B34,登録者!$B$3:$L$378,3,0))</f>
        <v/>
      </c>
      <c r="E34" s="181"/>
      <c r="F34" s="180" t="str">
        <f>IF($B34="","",VLOOKUP($B34,登録者!$B$3:$L$378,4,0))</f>
        <v/>
      </c>
      <c r="G34" s="182"/>
      <c r="H34" s="188" t="str">
        <f>IF($B34="","",VLOOKUP($B34,登録者!$B$3:$L$378,11,0))</f>
        <v/>
      </c>
      <c r="I34" s="396"/>
      <c r="J34" s="412"/>
      <c r="K34" s="6"/>
      <c r="L34" s="6" t="e">
        <f>参加申込書!#REF!</f>
        <v>#REF!</v>
      </c>
      <c r="R34" s="417" t="str">
        <f>登録者!B29</f>
        <v>NFA038</v>
      </c>
      <c r="S34" s="414" t="str">
        <f t="shared" si="1"/>
        <v>NFA038</v>
      </c>
      <c r="T34" s="418" t="str">
        <f>登録者!C29</f>
        <v>大野　風花</v>
      </c>
      <c r="U34" s="413" t="str">
        <f t="shared" si="4"/>
        <v>大野風花</v>
      </c>
      <c r="V34" s="413" t="str">
        <f t="shared" si="5"/>
        <v>大野風花</v>
      </c>
      <c r="W34"/>
      <c r="X34"/>
      <c r="AE34"/>
    </row>
    <row r="35" spans="1:31">
      <c r="B35" s="190">
        <f>COUNTA(B5:B34)</f>
        <v>0</v>
      </c>
      <c r="C35" s="190">
        <f>COUNTA(C5:C34)</f>
        <v>30</v>
      </c>
      <c r="G35" s="190">
        <f>COUNTA(G5:G34)</f>
        <v>0</v>
      </c>
      <c r="I35" s="423">
        <f>COUNTA(I5:I34)</f>
        <v>0</v>
      </c>
      <c r="J35" s="190"/>
      <c r="K35" s="6"/>
      <c r="L35" s="6">
        <f>参加申込書!S37</f>
        <v>0</v>
      </c>
      <c r="R35" s="417" t="str">
        <f>登録者!B30</f>
        <v>NFA050</v>
      </c>
      <c r="S35" s="414" t="str">
        <f t="shared" si="1"/>
        <v>NFA050</v>
      </c>
      <c r="T35" s="418" t="str">
        <f>登録者!C30</f>
        <v>杉野　かおる</v>
      </c>
      <c r="U35" s="413" t="str">
        <f t="shared" si="4"/>
        <v>杉野かおる</v>
      </c>
      <c r="V35" s="413" t="str">
        <f t="shared" si="5"/>
        <v>杉野かおる</v>
      </c>
      <c r="W35"/>
      <c r="X35"/>
      <c r="AE35"/>
    </row>
    <row r="36" spans="1:31">
      <c r="G36" t="s">
        <v>367</v>
      </c>
      <c r="K36" s="6"/>
      <c r="L36" s="6">
        <f>参加申込書!S38</f>
        <v>0</v>
      </c>
      <c r="R36" s="417" t="str">
        <f>登録者!B31</f>
        <v>NFA054</v>
      </c>
      <c r="S36" s="414" t="str">
        <f t="shared" si="1"/>
        <v>NFA054</v>
      </c>
      <c r="T36" s="418" t="str">
        <f>登録者!C31</f>
        <v>松永　実</v>
      </c>
      <c r="U36" s="413" t="str">
        <f t="shared" si="4"/>
        <v>松永実</v>
      </c>
      <c r="V36" s="413" t="str">
        <f t="shared" si="5"/>
        <v>松永実</v>
      </c>
      <c r="W36"/>
      <c r="X36"/>
      <c r="AE36"/>
    </row>
    <row r="37" spans="1:31">
      <c r="G37" t="s">
        <v>368</v>
      </c>
      <c r="K37" s="6"/>
      <c r="L37" s="6">
        <f>参加申込書!S39</f>
        <v>0</v>
      </c>
      <c r="R37" s="417" t="str">
        <f>登録者!B32</f>
        <v>NFA064</v>
      </c>
      <c r="S37" s="414" t="str">
        <f t="shared" si="1"/>
        <v>NFA064</v>
      </c>
      <c r="T37" s="418" t="str">
        <f>登録者!C32</f>
        <v>鷲見　悦朗</v>
      </c>
      <c r="U37" s="413" t="str">
        <f t="shared" si="4"/>
        <v>鷲見悦朗</v>
      </c>
      <c r="V37" s="413" t="str">
        <f t="shared" si="5"/>
        <v>鷲見悦朗</v>
      </c>
      <c r="W37"/>
      <c r="X37"/>
      <c r="AE37"/>
    </row>
    <row r="38" spans="1:31">
      <c r="G38" t="s">
        <v>369</v>
      </c>
      <c r="K38" s="6"/>
      <c r="L38" s="6">
        <f>参加申込書!S40</f>
        <v>0</v>
      </c>
      <c r="R38" s="417" t="str">
        <f>登録者!B33</f>
        <v>NFA065</v>
      </c>
      <c r="S38" s="414" t="str">
        <f t="shared" si="1"/>
        <v>NFA065</v>
      </c>
      <c r="T38" s="418" t="str">
        <f>登録者!C33</f>
        <v>佐久間　一弘</v>
      </c>
      <c r="U38" s="413" t="str">
        <f t="shared" si="4"/>
        <v>佐久間一弘</v>
      </c>
      <c r="V38" s="413" t="str">
        <f t="shared" si="5"/>
        <v>佐久間一弘</v>
      </c>
      <c r="W38"/>
      <c r="X38"/>
      <c r="AE38"/>
    </row>
    <row r="39" spans="1:31">
      <c r="K39" s="6"/>
      <c r="L39" s="6">
        <f>参加申込書!S41</f>
        <v>0</v>
      </c>
      <c r="R39" s="417" t="str">
        <f>登録者!B34</f>
        <v>NFA070</v>
      </c>
      <c r="S39" s="414" t="str">
        <f t="shared" si="1"/>
        <v>NFA070</v>
      </c>
      <c r="T39" s="418" t="str">
        <f>登録者!C34</f>
        <v>杉野　航太</v>
      </c>
      <c r="U39" s="413" t="str">
        <f t="shared" si="4"/>
        <v>杉野航太</v>
      </c>
      <c r="V39" s="413" t="str">
        <f t="shared" si="5"/>
        <v>杉野航太</v>
      </c>
      <c r="W39"/>
      <c r="X39"/>
      <c r="AE39"/>
    </row>
    <row r="40" spans="1:31">
      <c r="K40" s="6"/>
      <c r="L40" s="6">
        <f>参加申込書!S42</f>
        <v>0</v>
      </c>
      <c r="R40" s="417" t="str">
        <f>登録者!B35</f>
        <v>NFA079</v>
      </c>
      <c r="S40" s="414" t="str">
        <f t="shared" si="1"/>
        <v>NFA079</v>
      </c>
      <c r="T40" s="418" t="str">
        <f>登録者!C35</f>
        <v>杉野　ヒカル</v>
      </c>
      <c r="U40" s="413" t="str">
        <f t="shared" si="4"/>
        <v>杉野ヒカル</v>
      </c>
      <c r="V40" s="413" t="str">
        <f t="shared" si="5"/>
        <v>杉野ヒカル</v>
      </c>
      <c r="W40"/>
      <c r="X40"/>
      <c r="AE40"/>
    </row>
    <row r="41" spans="1:31">
      <c r="K41" s="6"/>
      <c r="L41" s="6">
        <f>参加申込書!S43</f>
        <v>0</v>
      </c>
      <c r="R41" s="417" t="str">
        <f>登録者!B36</f>
        <v>NFA081</v>
      </c>
      <c r="S41" s="414" t="str">
        <f t="shared" si="1"/>
        <v>NFA081</v>
      </c>
      <c r="T41" s="418" t="str">
        <f>登録者!C36</f>
        <v>牛島　楓</v>
      </c>
      <c r="U41" s="413" t="str">
        <f t="shared" si="4"/>
        <v>牛島楓</v>
      </c>
      <c r="V41" s="413" t="str">
        <f t="shared" si="5"/>
        <v>牛島楓</v>
      </c>
      <c r="W41"/>
      <c r="X41"/>
      <c r="AE41"/>
    </row>
    <row r="42" spans="1:31">
      <c r="K42" s="6"/>
      <c r="L42" s="6">
        <f>参加申込書!S44</f>
        <v>0</v>
      </c>
      <c r="R42" s="417" t="str">
        <f>登録者!B37</f>
        <v>NFA083</v>
      </c>
      <c r="S42" s="414" t="str">
        <f t="shared" si="1"/>
        <v>NFA083</v>
      </c>
      <c r="T42" s="418" t="str">
        <f>登録者!C37</f>
        <v>佐久間　玲名</v>
      </c>
      <c r="U42" s="413" t="str">
        <f t="shared" si="4"/>
        <v>佐久間玲名</v>
      </c>
      <c r="V42" s="413" t="str">
        <f t="shared" si="5"/>
        <v>佐久間玲名</v>
      </c>
      <c r="W42"/>
      <c r="X42"/>
      <c r="AE42"/>
    </row>
    <row r="43" spans="1:31">
      <c r="K43" s="6"/>
      <c r="L43" s="6">
        <f>参加申込書!S45</f>
        <v>0</v>
      </c>
      <c r="R43" s="417" t="str">
        <f>登録者!B38</f>
        <v>NFA085</v>
      </c>
      <c r="S43" s="414" t="str">
        <f t="shared" si="1"/>
        <v>NFA085</v>
      </c>
      <c r="T43" s="418" t="str">
        <f>登録者!C38</f>
        <v>牛島　栄美</v>
      </c>
      <c r="U43" s="413" t="str">
        <f t="shared" si="4"/>
        <v>牛島栄美</v>
      </c>
      <c r="V43" s="413" t="str">
        <f t="shared" si="5"/>
        <v>牛島栄美</v>
      </c>
      <c r="W43"/>
      <c r="X43"/>
      <c r="AE43"/>
    </row>
    <row r="44" spans="1:31">
      <c r="K44" s="6"/>
      <c r="L44" s="6">
        <f>参加申込書!Q46</f>
        <v>0</v>
      </c>
      <c r="R44" s="417" t="str">
        <f>登録者!B39</f>
        <v>NFA088</v>
      </c>
      <c r="S44" s="414" t="str">
        <f t="shared" si="1"/>
        <v>NFA088</v>
      </c>
      <c r="T44" s="418" t="str">
        <f>登録者!C39</f>
        <v>杉野　こはる</v>
      </c>
      <c r="U44" s="413" t="str">
        <f t="shared" si="4"/>
        <v>杉野こはる</v>
      </c>
      <c r="V44" s="413" t="str">
        <f t="shared" si="5"/>
        <v>杉野こはる</v>
      </c>
      <c r="W44"/>
      <c r="X44"/>
      <c r="AE44"/>
    </row>
    <row r="45" spans="1:31">
      <c r="K45" s="6"/>
      <c r="L45" s="6">
        <f>参加申込書!Q47</f>
        <v>0</v>
      </c>
      <c r="R45" s="417" t="str">
        <f>登録者!B40</f>
        <v>NFA089</v>
      </c>
      <c r="S45" s="414" t="str">
        <f t="shared" si="1"/>
        <v>NFA089</v>
      </c>
      <c r="T45" s="418" t="str">
        <f>登録者!C40</f>
        <v>斎藤　千薫</v>
      </c>
      <c r="U45" s="413" t="str">
        <f t="shared" si="4"/>
        <v>斎藤千薫</v>
      </c>
      <c r="V45" s="413" t="str">
        <f t="shared" si="5"/>
        <v>斎藤千薫</v>
      </c>
      <c r="W45"/>
      <c r="X45"/>
      <c r="AE45"/>
    </row>
    <row r="46" spans="1:31">
      <c r="K46" s="6"/>
      <c r="L46" s="6">
        <f>参加申込書!Q48</f>
        <v>0</v>
      </c>
      <c r="R46" s="417" t="str">
        <f>登録者!B41</f>
        <v>NFA090</v>
      </c>
      <c r="S46" s="414" t="str">
        <f t="shared" si="1"/>
        <v>NFA090</v>
      </c>
      <c r="T46" s="418" t="str">
        <f>登録者!C41</f>
        <v>古市　陽子</v>
      </c>
      <c r="U46" s="413" t="str">
        <f t="shared" si="4"/>
        <v>古市陽子</v>
      </c>
      <c r="V46" s="413" t="str">
        <f t="shared" si="5"/>
        <v>古市陽子</v>
      </c>
      <c r="W46"/>
      <c r="X46"/>
      <c r="AE46"/>
    </row>
    <row r="47" spans="1:31">
      <c r="K47" s="6"/>
      <c r="L47" s="6">
        <f>参加申込書!Q49</f>
        <v>0</v>
      </c>
      <c r="R47" s="417" t="str">
        <f>登録者!B42</f>
        <v>NFA091</v>
      </c>
      <c r="S47" s="414" t="str">
        <f t="shared" si="1"/>
        <v>NFA091</v>
      </c>
      <c r="T47" s="418" t="str">
        <f>登録者!C42</f>
        <v>古市　柊喜</v>
      </c>
      <c r="U47" s="413" t="str">
        <f t="shared" si="4"/>
        <v>古市柊喜</v>
      </c>
      <c r="V47" s="413" t="str">
        <f t="shared" si="5"/>
        <v>古市柊喜</v>
      </c>
      <c r="W47"/>
      <c r="X47"/>
      <c r="AE47"/>
    </row>
    <row r="48" spans="1:31">
      <c r="K48" s="6"/>
      <c r="L48" s="6">
        <f>参加申込書!Q50</f>
        <v>0</v>
      </c>
      <c r="R48" s="417" t="str">
        <f>登録者!B43</f>
        <v>NFA092</v>
      </c>
      <c r="S48" s="414" t="str">
        <f t="shared" si="1"/>
        <v>NFA092</v>
      </c>
      <c r="T48" s="418" t="str">
        <f>登録者!C43</f>
        <v>岡村　健翔</v>
      </c>
      <c r="U48" s="413" t="str">
        <f t="shared" si="4"/>
        <v>岡村健翔</v>
      </c>
      <c r="V48" s="413" t="str">
        <f t="shared" si="5"/>
        <v>岡村健翔</v>
      </c>
      <c r="W48"/>
      <c r="X48"/>
      <c r="AE48"/>
    </row>
    <row r="49" spans="11:31">
      <c r="K49" s="6"/>
      <c r="L49" s="6">
        <f>参加申込書!Q51</f>
        <v>0</v>
      </c>
      <c r="R49" s="417" t="str">
        <f>登録者!B44</f>
        <v>NFA093</v>
      </c>
      <c r="S49" s="414" t="str">
        <f t="shared" si="1"/>
        <v>NFA093</v>
      </c>
      <c r="T49" s="418" t="str">
        <f>登録者!C44</f>
        <v>安田　煉輝</v>
      </c>
      <c r="U49" s="413" t="str">
        <f t="shared" si="4"/>
        <v>安田煉輝</v>
      </c>
      <c r="V49" s="413" t="str">
        <f t="shared" si="5"/>
        <v>安田煉輝</v>
      </c>
      <c r="W49"/>
      <c r="X49"/>
      <c r="AE49"/>
    </row>
    <row r="50" spans="11:31">
      <c r="K50" s="6"/>
      <c r="L50" s="6">
        <f>参加申込書!Q52</f>
        <v>0</v>
      </c>
      <c r="R50" s="417" t="str">
        <f>登録者!B45</f>
        <v>NFA094</v>
      </c>
      <c r="S50" s="414" t="str">
        <f t="shared" si="1"/>
        <v>NFA094</v>
      </c>
      <c r="T50" s="418" t="str">
        <f>登録者!C45</f>
        <v>塚原　蒼大</v>
      </c>
      <c r="U50" s="413" t="str">
        <f t="shared" si="4"/>
        <v>塚原蒼大</v>
      </c>
      <c r="V50" s="413" t="str">
        <f t="shared" si="5"/>
        <v>塚原蒼大</v>
      </c>
      <c r="W50"/>
      <c r="X50"/>
      <c r="AE50"/>
    </row>
    <row r="51" spans="11:31">
      <c r="K51" s="6"/>
      <c r="L51" s="6">
        <f>参加申込書!Q53</f>
        <v>0</v>
      </c>
      <c r="R51" s="417" t="str">
        <f>登録者!B46</f>
        <v>NFA095</v>
      </c>
      <c r="S51" s="414" t="str">
        <f t="shared" si="1"/>
        <v>NFA095</v>
      </c>
      <c r="T51" s="418" t="str">
        <f>登録者!C46</f>
        <v>馬淵　優成</v>
      </c>
      <c r="U51" s="413" t="str">
        <f t="shared" si="4"/>
        <v>馬淵優成</v>
      </c>
      <c r="V51" s="413" t="str">
        <f t="shared" si="5"/>
        <v>馬淵優成</v>
      </c>
      <c r="W51"/>
      <c r="X51"/>
      <c r="AE51"/>
    </row>
    <row r="52" spans="11:31">
      <c r="K52" s="6"/>
      <c r="L52" s="6">
        <f>参加申込書!Q54</f>
        <v>0</v>
      </c>
      <c r="R52" s="417" t="str">
        <f>登録者!B47</f>
        <v>NFA096</v>
      </c>
      <c r="S52" s="414" t="str">
        <f t="shared" si="1"/>
        <v>NFA096</v>
      </c>
      <c r="T52" s="418" t="str">
        <f>登録者!C47</f>
        <v>上原　主暖</v>
      </c>
      <c r="U52" s="413" t="str">
        <f t="shared" si="4"/>
        <v>上原主暖</v>
      </c>
      <c r="V52" s="413" t="str">
        <f t="shared" si="5"/>
        <v>上原主暖</v>
      </c>
      <c r="W52"/>
      <c r="X52"/>
      <c r="AE52"/>
    </row>
    <row r="53" spans="11:31">
      <c r="K53" s="6"/>
      <c r="L53" s="6"/>
      <c r="R53" s="417" t="str">
        <f>登録者!B48</f>
        <v>NFA097</v>
      </c>
      <c r="S53" s="414" t="str">
        <f t="shared" si="1"/>
        <v>NFA097</v>
      </c>
      <c r="T53" s="418" t="str">
        <f>登録者!C48</f>
        <v>市川　來花</v>
      </c>
      <c r="U53" s="413" t="str">
        <f t="shared" si="4"/>
        <v>市川來花</v>
      </c>
      <c r="V53" s="413" t="str">
        <f t="shared" si="5"/>
        <v>市川來花</v>
      </c>
      <c r="W53"/>
      <c r="X53"/>
      <c r="AE53"/>
    </row>
    <row r="54" spans="11:31">
      <c r="K54" s="6"/>
      <c r="L54" s="6"/>
      <c r="R54" s="417" t="str">
        <f>登録者!B49</f>
        <v>NFA098</v>
      </c>
      <c r="S54" s="414" t="str">
        <f t="shared" si="1"/>
        <v>NFA098</v>
      </c>
      <c r="T54" s="418" t="str">
        <f>登録者!C49</f>
        <v>斎藤　香那</v>
      </c>
      <c r="U54" s="413" t="str">
        <f t="shared" si="4"/>
        <v>斎藤香那</v>
      </c>
      <c r="V54" s="413" t="str">
        <f t="shared" si="5"/>
        <v>斎藤香那</v>
      </c>
      <c r="W54"/>
      <c r="X54"/>
      <c r="AE54"/>
    </row>
    <row r="55" spans="11:31">
      <c r="K55" s="6"/>
      <c r="L55" s="6"/>
      <c r="R55" s="417" t="str">
        <f>登録者!B50</f>
        <v>NFA099</v>
      </c>
      <c r="S55" s="414" t="str">
        <f t="shared" si="1"/>
        <v>NFA099</v>
      </c>
      <c r="T55" s="418" t="str">
        <f>登録者!C50</f>
        <v>馬淵　紗</v>
      </c>
      <c r="U55" s="413" t="str">
        <f t="shared" si="4"/>
        <v>馬淵紗</v>
      </c>
      <c r="V55" s="413" t="str">
        <f t="shared" si="5"/>
        <v>馬淵紗</v>
      </c>
      <c r="W55"/>
      <c r="X55"/>
      <c r="AE55"/>
    </row>
    <row r="56" spans="11:31">
      <c r="K56" s="6"/>
      <c r="L56" s="6"/>
      <c r="R56" s="417" t="str">
        <f>登録者!B51</f>
        <v>NFA100</v>
      </c>
      <c r="S56" s="414" t="str">
        <f t="shared" si="1"/>
        <v>NFA100</v>
      </c>
      <c r="T56" s="418" t="str">
        <f>登録者!C51</f>
        <v>河野　茉莉花</v>
      </c>
      <c r="U56" s="413" t="str">
        <f t="shared" si="4"/>
        <v>河野茉莉花</v>
      </c>
      <c r="V56" s="413" t="str">
        <f t="shared" si="5"/>
        <v>河野茉莉花</v>
      </c>
      <c r="W56"/>
      <c r="X56"/>
      <c r="AE56"/>
    </row>
    <row r="57" spans="11:31">
      <c r="K57" s="6"/>
      <c r="L57" s="6"/>
      <c r="R57" s="417" t="str">
        <f>登録者!B52</f>
        <v>NFA101</v>
      </c>
      <c r="S57" s="414" t="str">
        <f t="shared" si="1"/>
        <v>NFA101</v>
      </c>
      <c r="T57" s="418" t="str">
        <f>登録者!C52</f>
        <v>岡村　泰知</v>
      </c>
      <c r="U57" s="413" t="str">
        <f t="shared" si="4"/>
        <v>岡村泰知</v>
      </c>
      <c r="V57" s="413" t="str">
        <f t="shared" si="5"/>
        <v>岡村泰知</v>
      </c>
      <c r="W57"/>
      <c r="X57"/>
      <c r="AE57"/>
    </row>
    <row r="58" spans="11:31">
      <c r="K58" s="6"/>
      <c r="L58" s="6"/>
      <c r="R58" s="417" t="str">
        <f>登録者!B53</f>
        <v>NFA102</v>
      </c>
      <c r="S58" s="414" t="str">
        <f t="shared" si="1"/>
        <v>NFA102</v>
      </c>
      <c r="T58" s="418" t="str">
        <f>登録者!C53</f>
        <v>塚原　碧斗</v>
      </c>
      <c r="U58" s="413" t="str">
        <f t="shared" si="4"/>
        <v>塚原碧斗</v>
      </c>
      <c r="V58" s="413" t="str">
        <f t="shared" si="5"/>
        <v>塚原碧斗</v>
      </c>
      <c r="W58"/>
      <c r="X58"/>
      <c r="AE58"/>
    </row>
    <row r="59" spans="11:31">
      <c r="K59" s="6"/>
      <c r="L59" s="6"/>
      <c r="R59" s="417" t="str">
        <f>登録者!B54</f>
        <v>NFA103</v>
      </c>
      <c r="S59" s="414" t="str">
        <f t="shared" si="1"/>
        <v>NFA103</v>
      </c>
      <c r="T59" s="418" t="str">
        <f>登録者!C54</f>
        <v>上原　心結</v>
      </c>
      <c r="U59" s="413" t="str">
        <f t="shared" si="4"/>
        <v>上原心結</v>
      </c>
      <c r="V59" s="413" t="str">
        <f t="shared" si="5"/>
        <v>上原心結</v>
      </c>
      <c r="W59"/>
      <c r="X59"/>
      <c r="AE59"/>
    </row>
    <row r="60" spans="11:31">
      <c r="K60" s="6"/>
      <c r="L60" s="6"/>
      <c r="R60" s="417" t="str">
        <f>登録者!B55</f>
        <v>NFA104</v>
      </c>
      <c r="S60" s="414" t="str">
        <f t="shared" si="1"/>
        <v>NFA104</v>
      </c>
      <c r="T60" s="418" t="str">
        <f>登録者!C55</f>
        <v>岡村　徹</v>
      </c>
      <c r="U60" s="413" t="str">
        <f t="shared" si="4"/>
        <v>岡村徹</v>
      </c>
      <c r="V60" s="413" t="str">
        <f t="shared" si="5"/>
        <v>岡村徹</v>
      </c>
      <c r="W60"/>
      <c r="X60"/>
      <c r="AE60"/>
    </row>
    <row r="61" spans="11:31">
      <c r="K61" s="6"/>
      <c r="L61" s="6"/>
      <c r="R61" s="417" t="str">
        <f>登録者!B56</f>
        <v>NFA105</v>
      </c>
      <c r="S61" s="414" t="str">
        <f t="shared" si="1"/>
        <v>NFA105</v>
      </c>
      <c r="T61" s="418" t="str">
        <f>登録者!C56</f>
        <v>馬淵　美彩妃</v>
      </c>
      <c r="U61" s="413" t="str">
        <f t="shared" si="4"/>
        <v>馬淵美彩妃</v>
      </c>
      <c r="V61" s="413" t="str">
        <f t="shared" si="5"/>
        <v>馬淵美彩妃</v>
      </c>
      <c r="W61"/>
      <c r="X61"/>
      <c r="AE61"/>
    </row>
    <row r="62" spans="11:31">
      <c r="K62" s="6"/>
      <c r="L62" s="6"/>
      <c r="R62" s="417" t="str">
        <f>登録者!B57</f>
        <v>NFA106</v>
      </c>
      <c r="S62" s="414" t="str">
        <f t="shared" si="1"/>
        <v>NFA106</v>
      </c>
      <c r="T62" s="418" t="str">
        <f>登録者!C57</f>
        <v>石原　茜</v>
      </c>
      <c r="U62" s="413" t="str">
        <f t="shared" si="4"/>
        <v>石原茜</v>
      </c>
      <c r="V62" s="413" t="str">
        <f t="shared" si="5"/>
        <v>石原茜</v>
      </c>
      <c r="W62"/>
      <c r="X62"/>
      <c r="AE62"/>
    </row>
    <row r="63" spans="11:31">
      <c r="K63" s="6"/>
      <c r="L63" s="6"/>
      <c r="R63" s="417" t="str">
        <f>登録者!B58</f>
        <v>NNS001</v>
      </c>
      <c r="S63" s="414" t="str">
        <f t="shared" si="1"/>
        <v>NNS001</v>
      </c>
      <c r="T63" s="418" t="str">
        <f>登録者!C58</f>
        <v>国府　壮</v>
      </c>
      <c r="U63" s="413" t="str">
        <f t="shared" si="4"/>
        <v>国府壮</v>
      </c>
      <c r="V63" s="413" t="str">
        <f t="shared" si="5"/>
        <v>国府壮</v>
      </c>
      <c r="W63"/>
      <c r="X63"/>
      <c r="AE63"/>
    </row>
    <row r="64" spans="11:31">
      <c r="K64" s="6"/>
      <c r="L64" s="6"/>
      <c r="R64" s="417" t="str">
        <f>登録者!B59</f>
        <v>NNS002</v>
      </c>
      <c r="S64" s="414" t="str">
        <f t="shared" si="1"/>
        <v>NNS002</v>
      </c>
      <c r="T64" s="418" t="str">
        <f>登録者!C59</f>
        <v>羽根川　瑞江</v>
      </c>
      <c r="U64" s="413" t="str">
        <f t="shared" si="4"/>
        <v>羽根川瑞江</v>
      </c>
      <c r="V64" s="413" t="str">
        <f t="shared" si="5"/>
        <v>羽根川瑞江</v>
      </c>
      <c r="W64"/>
      <c r="X64"/>
      <c r="AE64"/>
    </row>
    <row r="65" spans="11:31">
      <c r="K65" s="6"/>
      <c r="L65" s="6"/>
      <c r="R65" s="417" t="str">
        <f>登録者!B60</f>
        <v>NNS009</v>
      </c>
      <c r="S65" s="414" t="str">
        <f t="shared" si="1"/>
        <v>NNS009</v>
      </c>
      <c r="T65" s="418" t="str">
        <f>登録者!C60</f>
        <v>石原　祥子</v>
      </c>
      <c r="U65" s="413" t="str">
        <f t="shared" si="4"/>
        <v>石原祥子</v>
      </c>
      <c r="V65" s="413" t="str">
        <f t="shared" si="5"/>
        <v>石原祥子</v>
      </c>
      <c r="W65"/>
      <c r="X65"/>
      <c r="AE65"/>
    </row>
    <row r="66" spans="11:31">
      <c r="K66" s="6"/>
      <c r="L66" s="6"/>
      <c r="R66" s="417" t="str">
        <f>登録者!B61</f>
        <v>NSA001</v>
      </c>
      <c r="S66" s="414" t="str">
        <f t="shared" si="1"/>
        <v>NSA001</v>
      </c>
      <c r="T66" s="418" t="str">
        <f>登録者!C61</f>
        <v>池田　政幸</v>
      </c>
      <c r="U66" s="413" t="str">
        <f t="shared" si="4"/>
        <v>池田政幸</v>
      </c>
      <c r="V66" s="413" t="str">
        <f t="shared" si="5"/>
        <v>池田政幸</v>
      </c>
      <c r="W66"/>
      <c r="X66"/>
      <c r="AE66"/>
    </row>
    <row r="67" spans="11:31">
      <c r="K67" s="6"/>
      <c r="L67" s="6"/>
      <c r="R67" s="417" t="str">
        <f>登録者!B62</f>
        <v>NSA005</v>
      </c>
      <c r="S67" s="414" t="str">
        <f t="shared" si="1"/>
        <v>NSA005</v>
      </c>
      <c r="T67" s="418" t="str">
        <f>登録者!C62</f>
        <v>二階堂　啓一</v>
      </c>
      <c r="U67" s="413" t="str">
        <f t="shared" si="4"/>
        <v>二階堂啓一</v>
      </c>
      <c r="V67" s="413" t="str">
        <f t="shared" si="5"/>
        <v>二階堂啓一</v>
      </c>
      <c r="W67"/>
      <c r="X67"/>
      <c r="AE67"/>
    </row>
    <row r="68" spans="11:31">
      <c r="K68" s="6"/>
      <c r="L68" s="6"/>
      <c r="R68" s="417" t="str">
        <f>登録者!B63</f>
        <v>NSA007</v>
      </c>
      <c r="S68" s="414" t="str">
        <f t="shared" si="1"/>
        <v>NSA007</v>
      </c>
      <c r="T68" s="418" t="str">
        <f>登録者!C63</f>
        <v>尾形　大河</v>
      </c>
      <c r="U68" s="413" t="str">
        <f t="shared" si="4"/>
        <v>尾形大河</v>
      </c>
      <c r="V68" s="413" t="str">
        <f t="shared" si="5"/>
        <v>尾形大河</v>
      </c>
      <c r="W68"/>
      <c r="X68"/>
      <c r="AE68"/>
    </row>
    <row r="69" spans="11:31">
      <c r="K69" s="6"/>
      <c r="L69" s="6"/>
      <c r="R69" s="417" t="str">
        <f>登録者!B64</f>
        <v>NSA009</v>
      </c>
      <c r="S69" s="414" t="str">
        <f t="shared" si="1"/>
        <v>NSA009</v>
      </c>
      <c r="T69" s="418" t="str">
        <f>登録者!C64</f>
        <v>柏倉　崇志</v>
      </c>
      <c r="U69" s="413" t="str">
        <f t="shared" si="4"/>
        <v>柏倉崇志</v>
      </c>
      <c r="V69" s="413" t="str">
        <f t="shared" si="5"/>
        <v>柏倉崇志</v>
      </c>
      <c r="W69"/>
      <c r="X69"/>
      <c r="AE69"/>
    </row>
    <row r="70" spans="11:31">
      <c r="K70" s="6"/>
      <c r="L70" s="6"/>
      <c r="R70" s="417" t="str">
        <f>登録者!B65</f>
        <v>NSA013</v>
      </c>
      <c r="S70" s="414" t="str">
        <f t="shared" si="1"/>
        <v>NSA013</v>
      </c>
      <c r="T70" s="418" t="str">
        <f>登録者!C65</f>
        <v>小林　知邑</v>
      </c>
      <c r="U70" s="413" t="str">
        <f t="shared" si="4"/>
        <v>小林知邑</v>
      </c>
      <c r="V70" s="413" t="str">
        <f t="shared" si="5"/>
        <v>小林知邑</v>
      </c>
      <c r="W70"/>
      <c r="X70"/>
      <c r="AE70"/>
    </row>
    <row r="71" spans="11:31">
      <c r="K71" s="6"/>
      <c r="L71" s="6"/>
      <c r="R71" s="417" t="str">
        <f>登録者!B66</f>
        <v>NSA048</v>
      </c>
      <c r="S71" s="414" t="str">
        <f t="shared" si="1"/>
        <v>NSA048</v>
      </c>
      <c r="T71" s="418" t="str">
        <f>登録者!C66</f>
        <v>谷地　彪吾</v>
      </c>
      <c r="U71" s="413" t="str">
        <f t="shared" si="4"/>
        <v>谷地彪吾</v>
      </c>
      <c r="V71" s="413" t="str">
        <f t="shared" si="5"/>
        <v>谷地彪吾</v>
      </c>
      <c r="W71"/>
      <c r="X71"/>
      <c r="AE71"/>
    </row>
    <row r="72" spans="11:31">
      <c r="K72" s="6"/>
      <c r="L72" s="6"/>
      <c r="R72" s="417" t="str">
        <f>登録者!B67</f>
        <v>NSA053</v>
      </c>
      <c r="S72" s="414" t="str">
        <f t="shared" si="1"/>
        <v>NSA053</v>
      </c>
      <c r="T72" s="418" t="str">
        <f>登録者!C67</f>
        <v>谷地　あかね</v>
      </c>
      <c r="U72" s="413" t="str">
        <f t="shared" si="4"/>
        <v>谷地あかね</v>
      </c>
      <c r="V72" s="413" t="str">
        <f t="shared" si="5"/>
        <v>谷地あかね</v>
      </c>
      <c r="W72"/>
      <c r="X72"/>
      <c r="AE72"/>
    </row>
    <row r="73" spans="11:31">
      <c r="K73" s="6"/>
      <c r="L73" s="6"/>
      <c r="R73" s="417" t="str">
        <f>登録者!B68</f>
        <v>NSA056</v>
      </c>
      <c r="S73" s="414" t="str">
        <f t="shared" ref="S73:S136" si="7">ASC(R73)</f>
        <v>NSA056</v>
      </c>
      <c r="T73" s="418" t="str">
        <f>登録者!C68</f>
        <v>湊谷　幸歩</v>
      </c>
      <c r="U73" s="413" t="str">
        <f t="shared" si="4"/>
        <v>湊谷幸歩</v>
      </c>
      <c r="V73" s="413" t="str">
        <f t="shared" si="5"/>
        <v>湊谷幸歩</v>
      </c>
      <c r="W73"/>
      <c r="X73"/>
      <c r="AE73"/>
    </row>
    <row r="74" spans="11:31">
      <c r="K74" s="6"/>
      <c r="L74" s="6"/>
      <c r="R74" s="417" t="str">
        <f>登録者!B69</f>
        <v>NSA060</v>
      </c>
      <c r="S74" s="414" t="str">
        <f t="shared" si="7"/>
        <v>NSA060</v>
      </c>
      <c r="T74" s="418" t="str">
        <f>登録者!C69</f>
        <v>湊谷　幸司</v>
      </c>
      <c r="U74" s="413" t="str">
        <f t="shared" ref="U74:U137" si="8">TRIM(SUBSTITUTE(T74,"　",""))</f>
        <v>湊谷幸司</v>
      </c>
      <c r="V74" s="413" t="str">
        <f t="shared" ref="V74:V137" si="9">TRIM(SUBSTITUTE(U74," ",""))</f>
        <v>湊谷幸司</v>
      </c>
      <c r="W74"/>
      <c r="X74"/>
      <c r="AE74"/>
    </row>
    <row r="75" spans="11:31">
      <c r="K75" s="6"/>
      <c r="L75" s="6"/>
      <c r="R75" s="417" t="str">
        <f>登録者!B70</f>
        <v>NSA067</v>
      </c>
      <c r="S75" s="414" t="str">
        <f t="shared" si="7"/>
        <v>NSA067</v>
      </c>
      <c r="T75" s="418" t="str">
        <f>登録者!C70</f>
        <v>栗山　瑞稀</v>
      </c>
      <c r="U75" s="413" t="str">
        <f t="shared" si="8"/>
        <v>栗山瑞稀</v>
      </c>
      <c r="V75" s="413" t="str">
        <f t="shared" si="9"/>
        <v>栗山瑞稀</v>
      </c>
      <c r="W75"/>
      <c r="X75"/>
      <c r="AE75"/>
    </row>
    <row r="76" spans="11:31">
      <c r="K76" s="6"/>
      <c r="L76" s="6"/>
      <c r="R76" s="417" t="str">
        <f>登録者!B71</f>
        <v>NSA068</v>
      </c>
      <c r="S76" s="414" t="str">
        <f t="shared" si="7"/>
        <v>NSA068</v>
      </c>
      <c r="T76" s="418" t="str">
        <f>登録者!C71</f>
        <v>栗山　杏月</v>
      </c>
      <c r="U76" s="413" t="str">
        <f t="shared" si="8"/>
        <v>栗山杏月</v>
      </c>
      <c r="V76" s="413" t="str">
        <f t="shared" si="9"/>
        <v>栗山杏月</v>
      </c>
      <c r="W76"/>
      <c r="X76"/>
      <c r="AE76"/>
    </row>
    <row r="77" spans="11:31">
      <c r="K77" s="6"/>
      <c r="L77" s="6"/>
      <c r="R77" s="417" t="str">
        <f>登録者!B72</f>
        <v>NSA070</v>
      </c>
      <c r="S77" s="414" t="str">
        <f t="shared" si="7"/>
        <v>NSA070</v>
      </c>
      <c r="T77" s="418" t="str">
        <f>登録者!C72</f>
        <v>佐久間　陽葵</v>
      </c>
      <c r="U77" s="413" t="str">
        <f t="shared" si="8"/>
        <v>佐久間陽葵</v>
      </c>
      <c r="V77" s="413" t="str">
        <f t="shared" si="9"/>
        <v>佐久間陽葵</v>
      </c>
      <c r="W77"/>
      <c r="X77"/>
      <c r="AE77"/>
    </row>
    <row r="78" spans="11:31">
      <c r="K78" s="6"/>
      <c r="L78" s="6"/>
      <c r="R78" s="417" t="str">
        <f>登録者!B73</f>
        <v>NSA072</v>
      </c>
      <c r="S78" s="414" t="str">
        <f t="shared" si="7"/>
        <v>NSA072</v>
      </c>
      <c r="T78" s="418" t="str">
        <f>登録者!C73</f>
        <v>塚越　優真</v>
      </c>
      <c r="U78" s="413" t="str">
        <f t="shared" si="8"/>
        <v>塚越優真</v>
      </c>
      <c r="V78" s="413" t="str">
        <f t="shared" si="9"/>
        <v>塚越優真</v>
      </c>
      <c r="W78"/>
      <c r="X78"/>
      <c r="AE78"/>
    </row>
    <row r="79" spans="11:31">
      <c r="K79" s="6"/>
      <c r="L79" s="6"/>
      <c r="R79" s="417" t="str">
        <f>登録者!B74</f>
        <v>NSA074</v>
      </c>
      <c r="S79" s="414" t="str">
        <f t="shared" si="7"/>
        <v>NSA074</v>
      </c>
      <c r="T79" s="418" t="str">
        <f>登録者!C74</f>
        <v>櫻田　悠</v>
      </c>
      <c r="U79" s="413" t="str">
        <f t="shared" si="8"/>
        <v>櫻田悠</v>
      </c>
      <c r="V79" s="413" t="str">
        <f t="shared" si="9"/>
        <v>櫻田悠</v>
      </c>
      <c r="W79"/>
      <c r="X79"/>
      <c r="AE79"/>
    </row>
    <row r="80" spans="11:31">
      <c r="K80" s="6"/>
      <c r="L80" s="6"/>
      <c r="R80" s="417" t="str">
        <f>登録者!B75</f>
        <v>NSA076</v>
      </c>
      <c r="S80" s="414" t="str">
        <f t="shared" si="7"/>
        <v>NSA076</v>
      </c>
      <c r="T80" s="418" t="str">
        <f>登録者!C75</f>
        <v>高橋　八千</v>
      </c>
      <c r="U80" s="413" t="str">
        <f t="shared" si="8"/>
        <v>高橋八千</v>
      </c>
      <c r="V80" s="413" t="str">
        <f t="shared" si="9"/>
        <v>高橋八千</v>
      </c>
      <c r="W80"/>
      <c r="X80"/>
      <c r="AE80"/>
    </row>
    <row r="81" spans="11:31">
      <c r="K81" s="6"/>
      <c r="L81" s="6"/>
      <c r="R81" s="417" t="str">
        <f>登録者!B76</f>
        <v>NSA077</v>
      </c>
      <c r="S81" s="414" t="str">
        <f t="shared" si="7"/>
        <v>NSA077</v>
      </c>
      <c r="T81" s="418" t="str">
        <f>登録者!C76</f>
        <v>湯浅　葵</v>
      </c>
      <c r="U81" s="413" t="str">
        <f t="shared" si="8"/>
        <v>湯浅葵</v>
      </c>
      <c r="V81" s="413" t="str">
        <f t="shared" si="9"/>
        <v>湯浅葵</v>
      </c>
      <c r="W81"/>
      <c r="X81"/>
      <c r="AE81"/>
    </row>
    <row r="82" spans="11:31">
      <c r="K82" s="6"/>
      <c r="L82" s="6"/>
      <c r="R82" s="417" t="str">
        <f>登録者!B77</f>
        <v>NSA078</v>
      </c>
      <c r="S82" s="414" t="str">
        <f t="shared" si="7"/>
        <v>NSA078</v>
      </c>
      <c r="T82" s="418" t="str">
        <f>登録者!C77</f>
        <v>笹島　旭陽</v>
      </c>
      <c r="U82" s="413" t="str">
        <f t="shared" si="8"/>
        <v>笹島旭陽</v>
      </c>
      <c r="V82" s="413" t="str">
        <f t="shared" si="9"/>
        <v>笹島旭陽</v>
      </c>
      <c r="W82"/>
      <c r="X82"/>
      <c r="AE82"/>
    </row>
    <row r="83" spans="11:31">
      <c r="K83" s="6"/>
      <c r="L83" s="6"/>
      <c r="R83" s="417" t="str">
        <f>登録者!B78</f>
        <v>NSA079</v>
      </c>
      <c r="S83" s="414" t="str">
        <f t="shared" si="7"/>
        <v>NSA079</v>
      </c>
      <c r="T83" s="418" t="str">
        <f>登録者!C78</f>
        <v>湯浅　敢太</v>
      </c>
      <c r="U83" s="413" t="str">
        <f t="shared" si="8"/>
        <v>湯浅敢太</v>
      </c>
      <c r="V83" s="413" t="str">
        <f t="shared" si="9"/>
        <v>湯浅敢太</v>
      </c>
      <c r="W83"/>
      <c r="X83"/>
      <c r="AE83"/>
    </row>
    <row r="84" spans="11:31">
      <c r="K84" s="6"/>
      <c r="L84" s="6"/>
      <c r="R84" s="417" t="str">
        <f>登録者!B79</f>
        <v>NSA080</v>
      </c>
      <c r="S84" s="414" t="str">
        <f t="shared" si="7"/>
        <v>NSA080</v>
      </c>
      <c r="T84" s="418" t="str">
        <f>登録者!C79</f>
        <v>高橋　昌之</v>
      </c>
      <c r="U84" s="413" t="str">
        <f t="shared" si="8"/>
        <v>高橋昌之</v>
      </c>
      <c r="V84" s="413" t="str">
        <f t="shared" si="9"/>
        <v>高橋昌之</v>
      </c>
      <c r="W84"/>
      <c r="X84"/>
      <c r="AE84"/>
    </row>
    <row r="85" spans="11:31">
      <c r="K85" s="6"/>
      <c r="L85" s="6"/>
      <c r="R85" s="417" t="str">
        <f>登録者!B80</f>
        <v>NSA081</v>
      </c>
      <c r="S85" s="414" t="str">
        <f t="shared" si="7"/>
        <v>NSA081</v>
      </c>
      <c r="T85" s="418" t="str">
        <f>登録者!C80</f>
        <v>高橋　雪乃</v>
      </c>
      <c r="U85" s="413" t="str">
        <f t="shared" si="8"/>
        <v>高橋雪乃</v>
      </c>
      <c r="V85" s="413" t="str">
        <f t="shared" si="9"/>
        <v>高橋雪乃</v>
      </c>
      <c r="W85"/>
      <c r="X85"/>
      <c r="AE85"/>
    </row>
    <row r="86" spans="11:31">
      <c r="K86" s="6"/>
      <c r="L86" s="6"/>
      <c r="R86" s="417" t="str">
        <f>登録者!B81</f>
        <v>NSA082</v>
      </c>
      <c r="S86" s="414" t="str">
        <f t="shared" si="7"/>
        <v>NSA082</v>
      </c>
      <c r="T86" s="418" t="str">
        <f>登録者!C81</f>
        <v>佐久間　亘</v>
      </c>
      <c r="U86" s="413" t="str">
        <f t="shared" si="8"/>
        <v>佐久間亘</v>
      </c>
      <c r="V86" s="413" t="str">
        <f t="shared" si="9"/>
        <v>佐久間亘</v>
      </c>
      <c r="W86"/>
      <c r="X86"/>
      <c r="AE86"/>
    </row>
    <row r="87" spans="11:31">
      <c r="K87" s="6"/>
      <c r="L87" s="6"/>
      <c r="R87" s="417" t="str">
        <f>登録者!B82</f>
        <v>NSA083</v>
      </c>
      <c r="S87" s="414" t="str">
        <f t="shared" si="7"/>
        <v>NSA083</v>
      </c>
      <c r="T87" s="418" t="str">
        <f>登録者!C82</f>
        <v>高橋　愛佳</v>
      </c>
      <c r="U87" s="413" t="str">
        <f t="shared" si="8"/>
        <v>高橋愛佳</v>
      </c>
      <c r="V87" s="413" t="str">
        <f t="shared" si="9"/>
        <v>高橋愛佳</v>
      </c>
      <c r="W87"/>
      <c r="X87"/>
      <c r="AE87"/>
    </row>
    <row r="88" spans="11:31">
      <c r="K88" s="6"/>
      <c r="L88" s="6"/>
      <c r="R88" s="417" t="str">
        <f>登録者!B83</f>
        <v>NSA084</v>
      </c>
      <c r="S88" s="414" t="str">
        <f t="shared" si="7"/>
        <v>NSA084</v>
      </c>
      <c r="T88" s="418" t="str">
        <f>登録者!C83</f>
        <v>栗山　友和</v>
      </c>
      <c r="U88" s="413" t="str">
        <f t="shared" si="8"/>
        <v>栗山友和</v>
      </c>
      <c r="V88" s="413" t="str">
        <f t="shared" si="9"/>
        <v>栗山友和</v>
      </c>
      <c r="W88"/>
      <c r="X88"/>
      <c r="AE88"/>
    </row>
    <row r="89" spans="11:31">
      <c r="K89" s="6"/>
      <c r="L89" s="6"/>
      <c r="R89" s="417" t="str">
        <f>登録者!B84</f>
        <v>NSA085</v>
      </c>
      <c r="S89" s="414" t="str">
        <f t="shared" si="7"/>
        <v>NSA085</v>
      </c>
      <c r="T89" s="418" t="str">
        <f>登録者!C84</f>
        <v>谷地　寿博</v>
      </c>
      <c r="U89" s="413" t="str">
        <f t="shared" si="8"/>
        <v>谷地寿博</v>
      </c>
      <c r="V89" s="413" t="str">
        <f t="shared" si="9"/>
        <v>谷地寿博</v>
      </c>
      <c r="W89"/>
      <c r="X89"/>
      <c r="AE89"/>
    </row>
    <row r="90" spans="11:31">
      <c r="K90" s="6"/>
      <c r="L90" s="6"/>
      <c r="R90" s="417" t="str">
        <f>登録者!B85</f>
        <v>KGU003</v>
      </c>
      <c r="S90" s="414" t="str">
        <f t="shared" si="7"/>
        <v>KGU003</v>
      </c>
      <c r="T90" s="418" t="str">
        <f>登録者!C85</f>
        <v>湊谷　祐司</v>
      </c>
      <c r="U90" s="413" t="str">
        <f t="shared" si="8"/>
        <v>湊谷祐司</v>
      </c>
      <c r="V90" s="413" t="str">
        <f t="shared" si="9"/>
        <v>湊谷祐司</v>
      </c>
      <c r="W90"/>
      <c r="X90"/>
      <c r="AE90"/>
    </row>
    <row r="91" spans="11:31">
      <c r="K91" s="6"/>
      <c r="L91" s="6"/>
      <c r="R91" s="417" t="str">
        <f>登録者!B86</f>
        <v>NWC009</v>
      </c>
      <c r="S91" s="414" t="str">
        <f t="shared" si="7"/>
        <v>NWC009</v>
      </c>
      <c r="T91" s="418" t="str">
        <f>登録者!C86</f>
        <v>湊谷　実咲</v>
      </c>
      <c r="U91" s="413" t="str">
        <f t="shared" si="8"/>
        <v>湊谷実咲</v>
      </c>
      <c r="V91" s="413" t="str">
        <f t="shared" si="9"/>
        <v>湊谷実咲</v>
      </c>
      <c r="W91"/>
      <c r="X91"/>
      <c r="AE91"/>
    </row>
    <row r="92" spans="11:31">
      <c r="K92" s="6"/>
      <c r="L92" s="6"/>
      <c r="R92" s="417" t="str">
        <f>登録者!B87</f>
        <v>NWC001</v>
      </c>
      <c r="S92" s="414" t="str">
        <f t="shared" si="7"/>
        <v>NWC001</v>
      </c>
      <c r="T92" s="418" t="str">
        <f>登録者!C87</f>
        <v>合田　鉄雄</v>
      </c>
      <c r="U92" s="413" t="str">
        <f t="shared" si="8"/>
        <v>合田鉄雄</v>
      </c>
      <c r="V92" s="413" t="str">
        <f t="shared" si="9"/>
        <v>合田鉄雄</v>
      </c>
      <c r="W92"/>
      <c r="X92"/>
      <c r="AE92"/>
    </row>
    <row r="93" spans="11:31">
      <c r="K93" s="6"/>
      <c r="L93" s="6"/>
      <c r="R93" s="417" t="str">
        <f>登録者!B88</f>
        <v>NWC002</v>
      </c>
      <c r="S93" s="414" t="str">
        <f t="shared" si="7"/>
        <v>NWC002</v>
      </c>
      <c r="T93" s="418" t="str">
        <f>登録者!C88</f>
        <v>十川　勉</v>
      </c>
      <c r="U93" s="413" t="str">
        <f t="shared" si="8"/>
        <v>十川勉</v>
      </c>
      <c r="V93" s="413" t="str">
        <f t="shared" si="9"/>
        <v>十川勉</v>
      </c>
      <c r="W93"/>
      <c r="X93"/>
      <c r="AE93"/>
    </row>
    <row r="94" spans="11:31">
      <c r="K94" s="6"/>
      <c r="L94" s="6"/>
      <c r="R94" s="417" t="str">
        <f>登録者!B89</f>
        <v>NWC003</v>
      </c>
      <c r="S94" s="414" t="str">
        <f t="shared" si="7"/>
        <v>NWC003</v>
      </c>
      <c r="T94" s="418" t="str">
        <f>登録者!C89</f>
        <v>白土　真太郎</v>
      </c>
      <c r="U94" s="413" t="str">
        <f t="shared" si="8"/>
        <v>白土真太郎</v>
      </c>
      <c r="V94" s="413" t="str">
        <f t="shared" si="9"/>
        <v>白土真太郎</v>
      </c>
      <c r="W94"/>
      <c r="X94"/>
      <c r="AE94"/>
    </row>
    <row r="95" spans="11:31">
      <c r="K95" s="6"/>
      <c r="L95" s="6"/>
      <c r="R95" s="417" t="str">
        <f>登録者!B90</f>
        <v>NWC004</v>
      </c>
      <c r="S95" s="414" t="str">
        <f t="shared" si="7"/>
        <v>NWC004</v>
      </c>
      <c r="T95" s="418" t="str">
        <f>登録者!C90</f>
        <v>井川　ちはる</v>
      </c>
      <c r="U95" s="413" t="str">
        <f t="shared" si="8"/>
        <v>井川ちはる</v>
      </c>
      <c r="V95" s="413" t="str">
        <f t="shared" si="9"/>
        <v>井川ちはる</v>
      </c>
      <c r="W95"/>
      <c r="X95"/>
      <c r="AE95"/>
    </row>
    <row r="96" spans="11:31">
      <c r="K96" s="6"/>
      <c r="L96" s="6"/>
      <c r="R96" s="417" t="str">
        <f>登録者!B91</f>
        <v>NWC005</v>
      </c>
      <c r="S96" s="414" t="str">
        <f t="shared" si="7"/>
        <v>NWC005</v>
      </c>
      <c r="T96" s="418" t="str">
        <f>登録者!C91</f>
        <v>三好　敦子</v>
      </c>
      <c r="U96" s="413" t="str">
        <f t="shared" si="8"/>
        <v>三好敦子</v>
      </c>
      <c r="V96" s="413" t="str">
        <f t="shared" si="9"/>
        <v>三好敦子</v>
      </c>
      <c r="W96"/>
      <c r="X96"/>
      <c r="AE96"/>
    </row>
    <row r="97" spans="11:31">
      <c r="K97" s="6"/>
      <c r="L97" s="6"/>
      <c r="R97" s="417" t="str">
        <f>登録者!B92</f>
        <v>NWC008</v>
      </c>
      <c r="S97" s="414" t="str">
        <f t="shared" si="7"/>
        <v>NWC008</v>
      </c>
      <c r="T97" s="418" t="str">
        <f>登録者!C92</f>
        <v>三好　圭輔</v>
      </c>
      <c r="U97" s="413" t="str">
        <f t="shared" si="8"/>
        <v>三好圭輔</v>
      </c>
      <c r="V97" s="413" t="str">
        <f t="shared" si="9"/>
        <v>三好圭輔</v>
      </c>
      <c r="W97"/>
      <c r="X97"/>
      <c r="AE97"/>
    </row>
    <row r="98" spans="11:31">
      <c r="K98" s="6"/>
      <c r="L98" s="6"/>
      <c r="R98" s="417" t="str">
        <f>登録者!B93</f>
        <v>NTA001</v>
      </c>
      <c r="S98" s="414" t="str">
        <f t="shared" si="7"/>
        <v>NTA001</v>
      </c>
      <c r="T98" s="418" t="str">
        <f>登録者!C93</f>
        <v>秋山　範彦</v>
      </c>
      <c r="U98" s="413" t="str">
        <f t="shared" si="8"/>
        <v>秋山範彦</v>
      </c>
      <c r="V98" s="413" t="str">
        <f t="shared" si="9"/>
        <v>秋山範彦</v>
      </c>
      <c r="W98"/>
      <c r="X98"/>
      <c r="AE98"/>
    </row>
    <row r="99" spans="11:31">
      <c r="K99" s="6"/>
      <c r="L99" s="6"/>
      <c r="R99" s="417" t="str">
        <f>登録者!B94</f>
        <v>NTA005</v>
      </c>
      <c r="S99" s="414" t="str">
        <f t="shared" si="7"/>
        <v>NTA005</v>
      </c>
      <c r="T99" s="418" t="str">
        <f>登録者!C94</f>
        <v>村田　由梨</v>
      </c>
      <c r="U99" s="413" t="str">
        <f t="shared" si="8"/>
        <v>村田由梨</v>
      </c>
      <c r="V99" s="413" t="str">
        <f t="shared" si="9"/>
        <v>村田由梨</v>
      </c>
      <c r="W99"/>
      <c r="X99"/>
      <c r="AE99"/>
    </row>
    <row r="100" spans="11:31">
      <c r="K100" s="6"/>
      <c r="L100" s="6"/>
      <c r="R100" s="417" t="str">
        <f>登録者!B95</f>
        <v>NTA049</v>
      </c>
      <c r="S100" s="414" t="str">
        <f t="shared" si="7"/>
        <v>NTA049</v>
      </c>
      <c r="T100" s="418" t="str">
        <f>登録者!C95</f>
        <v>坂　皇樹</v>
      </c>
      <c r="U100" s="413" t="str">
        <f t="shared" si="8"/>
        <v>坂皇樹</v>
      </c>
      <c r="V100" s="413" t="str">
        <f t="shared" si="9"/>
        <v>坂皇樹</v>
      </c>
      <c r="W100"/>
      <c r="X100"/>
      <c r="AE100"/>
    </row>
    <row r="101" spans="11:31">
      <c r="K101" s="6"/>
      <c r="L101" s="6"/>
      <c r="R101" s="417" t="str">
        <f>登録者!B96</f>
        <v>NTA061</v>
      </c>
      <c r="S101" s="414" t="str">
        <f t="shared" si="7"/>
        <v>NTA061</v>
      </c>
      <c r="T101" s="418" t="str">
        <f>登録者!C96</f>
        <v>坂田　未希</v>
      </c>
      <c r="U101" s="413" t="str">
        <f t="shared" si="8"/>
        <v>坂田未希</v>
      </c>
      <c r="V101" s="413" t="str">
        <f t="shared" si="9"/>
        <v>坂田未希</v>
      </c>
      <c r="W101"/>
      <c r="X101"/>
      <c r="AE101"/>
    </row>
    <row r="102" spans="11:31">
      <c r="K102" s="6"/>
      <c r="L102" s="6"/>
      <c r="R102" s="417" t="str">
        <f>登録者!B97</f>
        <v>NTA065</v>
      </c>
      <c r="S102" s="414" t="str">
        <f t="shared" si="7"/>
        <v>NTA065</v>
      </c>
      <c r="T102" s="418" t="str">
        <f>登録者!C97</f>
        <v>大野　翔</v>
      </c>
      <c r="U102" s="413" t="str">
        <f t="shared" si="8"/>
        <v>大野翔</v>
      </c>
      <c r="V102" s="413" t="str">
        <f t="shared" si="9"/>
        <v>大野翔</v>
      </c>
      <c r="W102"/>
      <c r="X102"/>
      <c r="AE102"/>
    </row>
    <row r="103" spans="11:31">
      <c r="K103" s="6"/>
      <c r="L103" s="6"/>
      <c r="R103" s="417" t="str">
        <f>登録者!B98</f>
        <v>NTA066</v>
      </c>
      <c r="S103" s="414" t="str">
        <f t="shared" si="7"/>
        <v>NTA066</v>
      </c>
      <c r="T103" s="418" t="str">
        <f>登録者!C98</f>
        <v>三好　紗世</v>
      </c>
      <c r="U103" s="413" t="str">
        <f t="shared" si="8"/>
        <v>三好紗世</v>
      </c>
      <c r="V103" s="413" t="str">
        <f t="shared" si="9"/>
        <v>三好紗世</v>
      </c>
      <c r="W103"/>
      <c r="X103"/>
      <c r="AE103"/>
    </row>
    <row r="104" spans="11:31">
      <c r="K104" s="6"/>
      <c r="L104" s="6"/>
      <c r="R104" s="417" t="str">
        <f>登録者!B99</f>
        <v>NTA067</v>
      </c>
      <c r="S104" s="414" t="str">
        <f t="shared" si="7"/>
        <v>NTA067</v>
      </c>
      <c r="T104" s="418" t="str">
        <f>登録者!C99</f>
        <v>村田　陽椛</v>
      </c>
      <c r="U104" s="413" t="str">
        <f t="shared" si="8"/>
        <v>村田陽椛</v>
      </c>
      <c r="V104" s="413" t="str">
        <f t="shared" si="9"/>
        <v>村田陽椛</v>
      </c>
      <c r="W104"/>
      <c r="X104"/>
      <c r="AE104"/>
    </row>
    <row r="105" spans="11:31">
      <c r="K105" s="6"/>
      <c r="L105" s="6"/>
      <c r="R105" s="417" t="str">
        <f>登録者!B100</f>
        <v>NTA068</v>
      </c>
      <c r="S105" s="414" t="str">
        <f t="shared" si="7"/>
        <v>NTA068</v>
      </c>
      <c r="T105" s="418" t="str">
        <f>登録者!C100</f>
        <v>斉藤　享斗</v>
      </c>
      <c r="U105" s="413" t="str">
        <f t="shared" si="8"/>
        <v>斉藤享斗</v>
      </c>
      <c r="V105" s="413" t="str">
        <f t="shared" si="9"/>
        <v>斉藤享斗</v>
      </c>
      <c r="W105"/>
      <c r="X105"/>
      <c r="AE105"/>
    </row>
    <row r="106" spans="11:31">
      <c r="K106" s="6"/>
      <c r="L106" s="6"/>
      <c r="R106" s="417" t="str">
        <f>登録者!B101</f>
        <v>NNA001</v>
      </c>
      <c r="S106" s="414" t="str">
        <f t="shared" si="7"/>
        <v>NNA001</v>
      </c>
      <c r="T106" s="418" t="str">
        <f>登録者!C101</f>
        <v>松田　守正</v>
      </c>
      <c r="U106" s="413" t="str">
        <f t="shared" si="8"/>
        <v>松田守正</v>
      </c>
      <c r="V106" s="413" t="str">
        <f t="shared" si="9"/>
        <v>松田守正</v>
      </c>
      <c r="W106"/>
      <c r="X106"/>
      <c r="AE106"/>
    </row>
    <row r="107" spans="11:31">
      <c r="K107" s="6"/>
      <c r="L107" s="6"/>
      <c r="R107" s="417" t="str">
        <f>登録者!B102</f>
        <v>NTC001</v>
      </c>
      <c r="S107" s="414" t="str">
        <f t="shared" si="7"/>
        <v>NTC001</v>
      </c>
      <c r="T107" s="418" t="str">
        <f>登録者!C102</f>
        <v>波多野　守</v>
      </c>
      <c r="U107" s="413" t="str">
        <f t="shared" si="8"/>
        <v>波多野守</v>
      </c>
      <c r="V107" s="413" t="str">
        <f t="shared" si="9"/>
        <v>波多野守</v>
      </c>
      <c r="W107"/>
      <c r="X107"/>
      <c r="AE107"/>
    </row>
    <row r="108" spans="11:31">
      <c r="K108" s="6"/>
      <c r="L108" s="6"/>
      <c r="R108" s="417" t="str">
        <f>登録者!B103</f>
        <v>KTC001</v>
      </c>
      <c r="S108" s="414" t="str">
        <f t="shared" si="7"/>
        <v>KTC001</v>
      </c>
      <c r="T108" s="418" t="str">
        <f>登録者!C103</f>
        <v>赤塚　洋人</v>
      </c>
      <c r="U108" s="413" t="str">
        <f t="shared" si="8"/>
        <v>赤塚洋人</v>
      </c>
      <c r="V108" s="413" t="str">
        <f t="shared" si="9"/>
        <v>赤塚洋人</v>
      </c>
      <c r="W108"/>
      <c r="X108"/>
      <c r="AE108"/>
    </row>
    <row r="109" spans="11:31">
      <c r="K109" s="6"/>
      <c r="L109" s="6"/>
      <c r="R109" s="417" t="str">
        <f>登録者!B104</f>
        <v>KTC003</v>
      </c>
      <c r="S109" s="414" t="str">
        <f t="shared" si="7"/>
        <v>KTC003</v>
      </c>
      <c r="T109" s="418" t="str">
        <f>登録者!C104</f>
        <v>菅原　恵</v>
      </c>
      <c r="U109" s="413" t="str">
        <f t="shared" si="8"/>
        <v>菅原恵</v>
      </c>
      <c r="V109" s="413" t="str">
        <f t="shared" si="9"/>
        <v>菅原恵</v>
      </c>
      <c r="W109"/>
      <c r="X109"/>
      <c r="AE109"/>
    </row>
    <row r="110" spans="11:31">
      <c r="K110" s="6"/>
      <c r="L110" s="6"/>
      <c r="R110" s="417" t="str">
        <f>登録者!B105</f>
        <v>KTC004</v>
      </c>
      <c r="S110" s="414" t="str">
        <f t="shared" si="7"/>
        <v>KTC004</v>
      </c>
      <c r="T110" s="418" t="str">
        <f>登録者!C105</f>
        <v>新井山　大</v>
      </c>
      <c r="U110" s="413" t="str">
        <f t="shared" si="8"/>
        <v>新井山大</v>
      </c>
      <c r="V110" s="413" t="str">
        <f t="shared" si="9"/>
        <v>新井山大</v>
      </c>
      <c r="W110"/>
      <c r="X110"/>
      <c r="AE110"/>
    </row>
    <row r="111" spans="11:31">
      <c r="K111" s="6"/>
      <c r="L111" s="6"/>
      <c r="R111" s="417" t="str">
        <f>登録者!B106</f>
        <v>KTC009</v>
      </c>
      <c r="S111" s="414" t="str">
        <f t="shared" si="7"/>
        <v>KTC009</v>
      </c>
      <c r="T111" s="418" t="str">
        <f>登録者!C106</f>
        <v>今井　佳津美</v>
      </c>
      <c r="U111" s="413" t="str">
        <f t="shared" si="8"/>
        <v>今井佳津美</v>
      </c>
      <c r="V111" s="413" t="str">
        <f t="shared" si="9"/>
        <v>今井佳津美</v>
      </c>
      <c r="W111"/>
      <c r="X111"/>
      <c r="AE111"/>
    </row>
    <row r="112" spans="11:31">
      <c r="K112" s="6"/>
      <c r="L112" s="6"/>
      <c r="R112" s="417" t="str">
        <f>登録者!B107</f>
        <v>KTC024</v>
      </c>
      <c r="S112" s="414" t="str">
        <f t="shared" si="7"/>
        <v>KTC024</v>
      </c>
      <c r="T112" s="418" t="str">
        <f>登録者!C107</f>
        <v>赤塚　光</v>
      </c>
      <c r="U112" s="413" t="str">
        <f t="shared" si="8"/>
        <v>赤塚光</v>
      </c>
      <c r="V112" s="413" t="str">
        <f t="shared" si="9"/>
        <v>赤塚光</v>
      </c>
      <c r="W112"/>
      <c r="X112"/>
      <c r="AE112"/>
    </row>
    <row r="113" spans="11:31">
      <c r="K113" s="6"/>
      <c r="L113" s="6"/>
      <c r="R113" s="417" t="str">
        <f>登録者!B108</f>
        <v>KTC029</v>
      </c>
      <c r="S113" s="414" t="str">
        <f t="shared" si="7"/>
        <v>KTC029</v>
      </c>
      <c r="T113" s="418" t="str">
        <f>登録者!C108</f>
        <v>岩浪　理</v>
      </c>
      <c r="U113" s="413" t="str">
        <f t="shared" si="8"/>
        <v>岩浪理</v>
      </c>
      <c r="V113" s="413" t="str">
        <f t="shared" si="9"/>
        <v>岩浪理</v>
      </c>
      <c r="W113"/>
      <c r="X113"/>
      <c r="AE113"/>
    </row>
    <row r="114" spans="11:31">
      <c r="K114" s="6"/>
      <c r="L114" s="6"/>
      <c r="R114" s="417" t="str">
        <f>登録者!B109</f>
        <v>KTC030</v>
      </c>
      <c r="S114" s="414" t="str">
        <f t="shared" si="7"/>
        <v>KTC030</v>
      </c>
      <c r="T114" s="418" t="str">
        <f>登録者!C109</f>
        <v>浅野　心</v>
      </c>
      <c r="U114" s="413" t="str">
        <f t="shared" si="8"/>
        <v>浅野心</v>
      </c>
      <c r="V114" s="413" t="str">
        <f t="shared" si="9"/>
        <v>浅野心</v>
      </c>
      <c r="W114"/>
      <c r="X114"/>
      <c r="AE114"/>
    </row>
    <row r="115" spans="11:31">
      <c r="K115" s="6"/>
      <c r="L115" s="6"/>
      <c r="R115" s="417" t="str">
        <f>登録者!B110</f>
        <v>KTC058</v>
      </c>
      <c r="S115" s="414" t="str">
        <f t="shared" si="7"/>
        <v>KTC058</v>
      </c>
      <c r="T115" s="418" t="str">
        <f>登録者!C110</f>
        <v>浅野　真美</v>
      </c>
      <c r="U115" s="413" t="str">
        <f t="shared" si="8"/>
        <v>浅野真美</v>
      </c>
      <c r="V115" s="413" t="str">
        <f t="shared" si="9"/>
        <v>浅野真美</v>
      </c>
      <c r="W115"/>
      <c r="X115"/>
      <c r="AE115"/>
    </row>
    <row r="116" spans="11:31">
      <c r="K116" s="6"/>
      <c r="L116" s="6"/>
      <c r="R116" s="417" t="str">
        <f>登録者!B111</f>
        <v>KTC059</v>
      </c>
      <c r="S116" s="414" t="str">
        <f t="shared" si="7"/>
        <v>KTC059</v>
      </c>
      <c r="T116" s="418" t="str">
        <f>登録者!C111</f>
        <v>加藤　千佳</v>
      </c>
      <c r="U116" s="413" t="str">
        <f t="shared" si="8"/>
        <v>加藤千佳</v>
      </c>
      <c r="V116" s="413" t="str">
        <f t="shared" si="9"/>
        <v>加藤千佳</v>
      </c>
      <c r="W116"/>
      <c r="X116"/>
      <c r="AE116"/>
    </row>
    <row r="117" spans="11:31">
      <c r="K117" s="6"/>
      <c r="L117" s="6"/>
      <c r="R117" s="417" t="str">
        <f>登録者!B112</f>
        <v>KTC076</v>
      </c>
      <c r="S117" s="414" t="str">
        <f t="shared" si="7"/>
        <v>KTC076</v>
      </c>
      <c r="T117" s="418" t="str">
        <f>登録者!C112</f>
        <v>白滝　博美</v>
      </c>
      <c r="U117" s="413" t="str">
        <f t="shared" si="8"/>
        <v>白滝博美</v>
      </c>
      <c r="V117" s="413" t="str">
        <f t="shared" si="9"/>
        <v>白滝博美</v>
      </c>
      <c r="W117"/>
      <c r="X117"/>
      <c r="AE117"/>
    </row>
    <row r="118" spans="11:31">
      <c r="K118" s="6"/>
      <c r="L118" s="6"/>
      <c r="R118" s="417" t="str">
        <f>登録者!B113</f>
        <v>KTC080</v>
      </c>
      <c r="S118" s="414" t="str">
        <f t="shared" si="7"/>
        <v>KTC080</v>
      </c>
      <c r="T118" s="418" t="str">
        <f>登録者!C113</f>
        <v>成田　琴織</v>
      </c>
      <c r="U118" s="413" t="str">
        <f t="shared" si="8"/>
        <v>成田琴織</v>
      </c>
      <c r="V118" s="413" t="str">
        <f t="shared" si="9"/>
        <v>成田琴織</v>
      </c>
      <c r="W118"/>
      <c r="X118"/>
      <c r="AE118"/>
    </row>
    <row r="119" spans="11:31">
      <c r="K119" s="6"/>
      <c r="L119" s="6"/>
      <c r="R119" s="417" t="str">
        <f>登録者!B114</f>
        <v>KTC081</v>
      </c>
      <c r="S119" s="414" t="str">
        <f t="shared" si="7"/>
        <v>KTC081</v>
      </c>
      <c r="T119" s="418" t="str">
        <f>登録者!C114</f>
        <v>成田　崇汰</v>
      </c>
      <c r="U119" s="413" t="str">
        <f t="shared" si="8"/>
        <v>成田崇汰</v>
      </c>
      <c r="V119" s="413" t="str">
        <f t="shared" si="9"/>
        <v>成田崇汰</v>
      </c>
      <c r="W119"/>
      <c r="X119"/>
      <c r="AE119"/>
    </row>
    <row r="120" spans="11:31">
      <c r="K120" s="6"/>
      <c r="L120" s="6"/>
      <c r="R120" s="417" t="str">
        <f>登録者!B115</f>
        <v>KTC082</v>
      </c>
      <c r="S120" s="414" t="str">
        <f t="shared" si="7"/>
        <v>KTC082</v>
      </c>
      <c r="T120" s="418" t="str">
        <f>登録者!C115</f>
        <v>及川　真優</v>
      </c>
      <c r="U120" s="413" t="str">
        <f t="shared" si="8"/>
        <v>及川真優</v>
      </c>
      <c r="V120" s="413" t="str">
        <f t="shared" si="9"/>
        <v>及川真優</v>
      </c>
      <c r="W120"/>
      <c r="X120"/>
      <c r="AE120"/>
    </row>
    <row r="121" spans="11:31">
      <c r="K121" s="6"/>
      <c r="L121" s="6"/>
      <c r="R121" s="417" t="str">
        <f>登録者!B116</f>
        <v>KTC084</v>
      </c>
      <c r="S121" s="414" t="str">
        <f t="shared" si="7"/>
        <v>KTC084</v>
      </c>
      <c r="T121" s="418" t="str">
        <f>登録者!C116</f>
        <v>石谷　優気</v>
      </c>
      <c r="U121" s="413" t="str">
        <f t="shared" si="8"/>
        <v>石谷優気</v>
      </c>
      <c r="V121" s="413" t="str">
        <f t="shared" si="9"/>
        <v>石谷優気</v>
      </c>
      <c r="W121"/>
      <c r="X121"/>
      <c r="AE121"/>
    </row>
    <row r="122" spans="11:31">
      <c r="K122" s="6"/>
      <c r="L122" s="6"/>
      <c r="R122" s="417" t="str">
        <f>登録者!B117</f>
        <v>KTC086</v>
      </c>
      <c r="S122" s="414" t="str">
        <f t="shared" si="7"/>
        <v>KTC086</v>
      </c>
      <c r="T122" s="418" t="str">
        <f>登録者!C117</f>
        <v>山口　優芽</v>
      </c>
      <c r="U122" s="413" t="str">
        <f t="shared" si="8"/>
        <v>山口優芽</v>
      </c>
      <c r="V122" s="413" t="str">
        <f t="shared" si="9"/>
        <v>山口優芽</v>
      </c>
      <c r="W122"/>
      <c r="X122"/>
      <c r="AE122"/>
    </row>
    <row r="123" spans="11:31">
      <c r="K123" s="6"/>
      <c r="L123" s="6"/>
      <c r="R123" s="417" t="str">
        <f>登録者!B118</f>
        <v>KTC089</v>
      </c>
      <c r="S123" s="414" t="str">
        <f t="shared" si="7"/>
        <v>KTC089</v>
      </c>
      <c r="T123" s="418" t="str">
        <f>登録者!C118</f>
        <v>山口　葉那</v>
      </c>
      <c r="U123" s="413" t="str">
        <f t="shared" si="8"/>
        <v>山口葉那</v>
      </c>
      <c r="V123" s="413" t="str">
        <f t="shared" si="9"/>
        <v>山口葉那</v>
      </c>
      <c r="W123"/>
      <c r="X123"/>
      <c r="AE123"/>
    </row>
    <row r="124" spans="11:31">
      <c r="K124" s="6"/>
      <c r="L124" s="6"/>
      <c r="R124" s="417" t="str">
        <f>登録者!B119</f>
        <v>KTC091</v>
      </c>
      <c r="S124" s="414" t="str">
        <f t="shared" si="7"/>
        <v>KTC091</v>
      </c>
      <c r="T124" s="418" t="str">
        <f>登録者!C119</f>
        <v>丹羽　綾</v>
      </c>
      <c r="U124" s="413" t="str">
        <f t="shared" si="8"/>
        <v>丹羽綾</v>
      </c>
      <c r="V124" s="413" t="str">
        <f t="shared" si="9"/>
        <v>丹羽綾</v>
      </c>
      <c r="W124"/>
      <c r="X124"/>
      <c r="AE124"/>
    </row>
    <row r="125" spans="11:31">
      <c r="K125" s="6"/>
      <c r="L125" s="6"/>
      <c r="R125" s="417" t="str">
        <f>登録者!B120</f>
        <v>KTC092</v>
      </c>
      <c r="S125" s="414" t="str">
        <f t="shared" si="7"/>
        <v>KTC092</v>
      </c>
      <c r="T125" s="418" t="str">
        <f>登録者!C120</f>
        <v>菊池　瞭我</v>
      </c>
      <c r="U125" s="413" t="str">
        <f t="shared" si="8"/>
        <v>菊池瞭我</v>
      </c>
      <c r="V125" s="413" t="str">
        <f t="shared" si="9"/>
        <v>菊池瞭我</v>
      </c>
      <c r="W125"/>
      <c r="X125"/>
      <c r="AE125"/>
    </row>
    <row r="126" spans="11:31">
      <c r="K126" s="6"/>
      <c r="L126" s="6"/>
      <c r="R126" s="417" t="str">
        <f>登録者!B121</f>
        <v>KTC093</v>
      </c>
      <c r="S126" s="414" t="str">
        <f t="shared" si="7"/>
        <v>KTC093</v>
      </c>
      <c r="T126" s="418" t="str">
        <f>登録者!C121</f>
        <v>杉村　大輝</v>
      </c>
      <c r="U126" s="413" t="str">
        <f t="shared" si="8"/>
        <v>杉村大輝</v>
      </c>
      <c r="V126" s="413" t="str">
        <f t="shared" si="9"/>
        <v>杉村大輝</v>
      </c>
      <c r="W126"/>
      <c r="X126"/>
      <c r="AE126"/>
    </row>
    <row r="127" spans="11:31">
      <c r="K127" s="6"/>
      <c r="L127" s="6"/>
      <c r="R127" s="417" t="str">
        <f>登録者!B122</f>
        <v>KTC094</v>
      </c>
      <c r="S127" s="414" t="str">
        <f t="shared" si="7"/>
        <v>KTC094</v>
      </c>
      <c r="T127" s="418" t="str">
        <f>登録者!C122</f>
        <v>坂田　堅都</v>
      </c>
      <c r="U127" s="413" t="str">
        <f t="shared" si="8"/>
        <v>坂田堅都</v>
      </c>
      <c r="V127" s="413" t="str">
        <f t="shared" si="9"/>
        <v>坂田堅都</v>
      </c>
      <c r="W127"/>
      <c r="X127"/>
      <c r="AE127"/>
    </row>
    <row r="128" spans="11:31">
      <c r="K128" s="6"/>
      <c r="L128" s="6"/>
      <c r="R128" s="417" t="str">
        <f>登録者!B123</f>
        <v>KTC095</v>
      </c>
      <c r="S128" s="414" t="str">
        <f t="shared" si="7"/>
        <v>KTC095</v>
      </c>
      <c r="T128" s="418" t="str">
        <f>登録者!C123</f>
        <v>藤田　悠次郎</v>
      </c>
      <c r="U128" s="413" t="str">
        <f t="shared" si="8"/>
        <v>藤田悠次郎</v>
      </c>
      <c r="V128" s="413" t="str">
        <f t="shared" si="9"/>
        <v>藤田悠次郎</v>
      </c>
      <c r="W128"/>
      <c r="X128"/>
      <c r="AE128"/>
    </row>
    <row r="129" spans="11:31">
      <c r="K129" s="6"/>
      <c r="L129" s="6"/>
      <c r="R129" s="417" t="str">
        <f>登録者!B124</f>
        <v>KTC096</v>
      </c>
      <c r="S129" s="414" t="str">
        <f t="shared" si="7"/>
        <v>KTC096</v>
      </c>
      <c r="T129" s="418" t="str">
        <f>登録者!C124</f>
        <v>小杉　吏央</v>
      </c>
      <c r="U129" s="413" t="str">
        <f t="shared" si="8"/>
        <v>小杉吏央</v>
      </c>
      <c r="V129" s="413" t="str">
        <f t="shared" si="9"/>
        <v>小杉吏央</v>
      </c>
      <c r="W129"/>
      <c r="X129"/>
      <c r="AE129"/>
    </row>
    <row r="130" spans="11:31">
      <c r="K130" s="6"/>
      <c r="L130" s="6"/>
      <c r="R130" s="417" t="str">
        <f>登録者!B125</f>
        <v>KTC097</v>
      </c>
      <c r="S130" s="414" t="str">
        <f t="shared" si="7"/>
        <v>KTC097</v>
      </c>
      <c r="T130" s="418" t="str">
        <f>登録者!C125</f>
        <v>土屋　茜　</v>
      </c>
      <c r="U130" s="413" t="str">
        <f t="shared" si="8"/>
        <v>土屋茜</v>
      </c>
      <c r="V130" s="413" t="str">
        <f t="shared" si="9"/>
        <v>土屋茜</v>
      </c>
      <c r="W130"/>
      <c r="X130"/>
      <c r="AE130"/>
    </row>
    <row r="131" spans="11:31">
      <c r="K131" s="6"/>
      <c r="L131" s="6"/>
      <c r="R131" s="417" t="str">
        <f>登録者!B126</f>
        <v>KTC100</v>
      </c>
      <c r="S131" s="414" t="str">
        <f t="shared" si="7"/>
        <v>KTC100</v>
      </c>
      <c r="T131" s="418" t="str">
        <f>登録者!C126</f>
        <v>石谷　玲奈</v>
      </c>
      <c r="U131" s="413" t="str">
        <f t="shared" si="8"/>
        <v>石谷玲奈</v>
      </c>
      <c r="V131" s="413" t="str">
        <f t="shared" si="9"/>
        <v>石谷玲奈</v>
      </c>
      <c r="W131"/>
      <c r="X131"/>
      <c r="AE131"/>
    </row>
    <row r="132" spans="11:31">
      <c r="K132" s="6"/>
      <c r="L132" s="6"/>
      <c r="R132" s="417" t="str">
        <f>登録者!B127</f>
        <v>KTC101</v>
      </c>
      <c r="S132" s="414" t="str">
        <f t="shared" si="7"/>
        <v>KTC101</v>
      </c>
      <c r="T132" s="418" t="str">
        <f>登録者!C127</f>
        <v>丹羽　夢音</v>
      </c>
      <c r="U132" s="413" t="str">
        <f t="shared" si="8"/>
        <v>丹羽夢音</v>
      </c>
      <c r="V132" s="413" t="str">
        <f t="shared" si="9"/>
        <v>丹羽夢音</v>
      </c>
      <c r="W132"/>
      <c r="X132"/>
      <c r="AE132"/>
    </row>
    <row r="133" spans="11:31">
      <c r="K133" s="6"/>
      <c r="L133" s="6"/>
      <c r="R133" s="417" t="str">
        <f>登録者!B128</f>
        <v>KTC102</v>
      </c>
      <c r="S133" s="414" t="str">
        <f t="shared" si="7"/>
        <v>KTC102</v>
      </c>
      <c r="T133" s="418" t="str">
        <f>登録者!C128</f>
        <v>及川　玲奈</v>
      </c>
      <c r="U133" s="413" t="str">
        <f t="shared" si="8"/>
        <v>及川玲奈</v>
      </c>
      <c r="V133" s="413" t="str">
        <f t="shared" si="9"/>
        <v>及川玲奈</v>
      </c>
      <c r="W133"/>
      <c r="X133"/>
      <c r="AE133"/>
    </row>
    <row r="134" spans="11:31">
      <c r="K134" s="6"/>
      <c r="L134" s="6"/>
      <c r="R134" s="417" t="str">
        <f>登録者!B129</f>
        <v>KTC103</v>
      </c>
      <c r="S134" s="414" t="str">
        <f t="shared" si="7"/>
        <v>KTC103</v>
      </c>
      <c r="T134" s="418" t="str">
        <f>登録者!C129</f>
        <v>和田　秀駕</v>
      </c>
      <c r="U134" s="413" t="str">
        <f t="shared" si="8"/>
        <v>和田秀駕</v>
      </c>
      <c r="V134" s="413" t="str">
        <f t="shared" si="9"/>
        <v>和田秀駕</v>
      </c>
      <c r="W134"/>
      <c r="X134"/>
      <c r="AE134"/>
    </row>
    <row r="135" spans="11:31">
      <c r="K135" s="6"/>
      <c r="L135" s="6"/>
      <c r="R135" s="417" t="str">
        <f>登録者!B130</f>
        <v>KTC104</v>
      </c>
      <c r="S135" s="414" t="str">
        <f t="shared" si="7"/>
        <v>KTC104</v>
      </c>
      <c r="T135" s="418" t="str">
        <f>登録者!C130</f>
        <v>和田　秀翔</v>
      </c>
      <c r="U135" s="413" t="str">
        <f t="shared" si="8"/>
        <v>和田秀翔</v>
      </c>
      <c r="V135" s="413" t="str">
        <f t="shared" si="9"/>
        <v>和田秀翔</v>
      </c>
      <c r="W135"/>
      <c r="X135"/>
      <c r="AE135"/>
    </row>
    <row r="136" spans="11:31">
      <c r="K136" s="6"/>
      <c r="L136" s="6"/>
      <c r="R136" s="417" t="str">
        <f>登録者!B131</f>
        <v>KTC105</v>
      </c>
      <c r="S136" s="414" t="str">
        <f t="shared" si="7"/>
        <v>KTC105</v>
      </c>
      <c r="T136" s="418" t="str">
        <f>登録者!C131</f>
        <v>阿部　心春</v>
      </c>
      <c r="U136" s="413" t="str">
        <f t="shared" si="8"/>
        <v>阿部心春</v>
      </c>
      <c r="V136" s="413" t="str">
        <f t="shared" si="9"/>
        <v>阿部心春</v>
      </c>
      <c r="W136"/>
      <c r="X136"/>
      <c r="AE136"/>
    </row>
    <row r="137" spans="11:31">
      <c r="K137" s="6"/>
      <c r="L137" s="6"/>
      <c r="R137" s="417" t="str">
        <f>登録者!B132</f>
        <v>KGU003</v>
      </c>
      <c r="S137" s="414" t="str">
        <f t="shared" ref="S137:S200" si="10">ASC(R137)</f>
        <v>KGU003</v>
      </c>
      <c r="T137" s="418" t="str">
        <f>登録者!C132</f>
        <v>山本　悠貴</v>
      </c>
      <c r="U137" s="413" t="str">
        <f t="shared" si="8"/>
        <v>山本悠貴</v>
      </c>
      <c r="V137" s="413" t="str">
        <f t="shared" si="9"/>
        <v>山本悠貴</v>
      </c>
      <c r="W137"/>
      <c r="X137"/>
      <c r="AE137"/>
    </row>
    <row r="138" spans="11:31">
      <c r="K138" s="6"/>
      <c r="L138" s="6"/>
      <c r="R138" s="417" t="str">
        <f>登録者!B133</f>
        <v>KKU117</v>
      </c>
      <c r="S138" s="414" t="str">
        <f t="shared" si="10"/>
        <v>KKU117</v>
      </c>
      <c r="T138" s="418" t="str">
        <f>登録者!C133</f>
        <v>山田　大夢</v>
      </c>
      <c r="U138" s="413" t="str">
        <f t="shared" ref="U138:U201" si="11">TRIM(SUBSTITUTE(T138,"　",""))</f>
        <v>山田大夢</v>
      </c>
      <c r="V138" s="413" t="str">
        <f t="shared" ref="V138:V201" si="12">TRIM(SUBSTITUTE(U138," ",""))</f>
        <v>山田大夢</v>
      </c>
      <c r="W138"/>
      <c r="X138"/>
      <c r="AE138"/>
    </row>
    <row r="139" spans="11:31">
      <c r="K139" s="6"/>
      <c r="L139" s="6"/>
      <c r="R139" s="417" t="str">
        <f>登録者!B134</f>
        <v>KKU118</v>
      </c>
      <c r="S139" s="414" t="str">
        <f t="shared" si="10"/>
        <v>KKU118</v>
      </c>
      <c r="T139" s="418" t="str">
        <f>登録者!C134</f>
        <v>中西　智也</v>
      </c>
      <c r="U139" s="413" t="str">
        <f t="shared" si="11"/>
        <v>中西智也</v>
      </c>
      <c r="V139" s="413" t="str">
        <f t="shared" si="12"/>
        <v>中西智也</v>
      </c>
      <c r="W139"/>
      <c r="X139"/>
      <c r="AE139"/>
    </row>
    <row r="140" spans="11:31">
      <c r="K140" s="6"/>
      <c r="L140" s="6"/>
      <c r="R140" s="417" t="str">
        <f>登録者!B135</f>
        <v>KKU119</v>
      </c>
      <c r="S140" s="414" t="str">
        <f t="shared" si="10"/>
        <v>KKU119</v>
      </c>
      <c r="T140" s="418" t="str">
        <f>登録者!C135</f>
        <v>堰代　大貴</v>
      </c>
      <c r="U140" s="413" t="str">
        <f t="shared" si="11"/>
        <v>堰代大貴</v>
      </c>
      <c r="V140" s="413" t="str">
        <f t="shared" si="12"/>
        <v>堰代大貴</v>
      </c>
      <c r="W140"/>
      <c r="X140"/>
      <c r="AE140"/>
    </row>
    <row r="141" spans="11:31">
      <c r="K141" s="6"/>
      <c r="L141" s="6"/>
      <c r="R141" s="417" t="str">
        <f>登録者!B136</f>
        <v>KKU121</v>
      </c>
      <c r="S141" s="414" t="str">
        <f t="shared" si="10"/>
        <v>KKU121</v>
      </c>
      <c r="T141" s="418" t="str">
        <f>登録者!C136</f>
        <v>吉田　莉琉</v>
      </c>
      <c r="U141" s="413" t="str">
        <f t="shared" si="11"/>
        <v>吉田莉琉</v>
      </c>
      <c r="V141" s="413" t="str">
        <f t="shared" si="12"/>
        <v>吉田莉琉</v>
      </c>
      <c r="W141"/>
      <c r="X141"/>
      <c r="AE141"/>
    </row>
    <row r="142" spans="11:31">
      <c r="K142" s="6"/>
      <c r="L142" s="6"/>
      <c r="R142" s="417" t="str">
        <f>登録者!B137</f>
        <v>KSU081</v>
      </c>
      <c r="S142" s="414" t="str">
        <f t="shared" si="10"/>
        <v>KSU081</v>
      </c>
      <c r="T142" s="418" t="str">
        <f>登録者!C137</f>
        <v>末冨　千津子</v>
      </c>
      <c r="U142" s="413" t="str">
        <f t="shared" si="11"/>
        <v>末冨千津子</v>
      </c>
      <c r="V142" s="413" t="str">
        <f t="shared" si="12"/>
        <v>末冨千津子</v>
      </c>
      <c r="W142"/>
      <c r="X142"/>
      <c r="AE142"/>
    </row>
    <row r="143" spans="11:31">
      <c r="K143" s="6"/>
      <c r="L143" s="6"/>
      <c r="R143" s="417" t="str">
        <f>登録者!B138</f>
        <v>KSU087</v>
      </c>
      <c r="S143" s="414" t="str">
        <f t="shared" si="10"/>
        <v>KSU087</v>
      </c>
      <c r="T143" s="418" t="str">
        <f>登録者!C138</f>
        <v>末冨　靖彦</v>
      </c>
      <c r="U143" s="413" t="str">
        <f t="shared" si="11"/>
        <v>末冨靖彦</v>
      </c>
      <c r="V143" s="413" t="str">
        <f t="shared" si="12"/>
        <v>末冨靖彦</v>
      </c>
      <c r="W143"/>
      <c r="X143"/>
      <c r="AE143"/>
    </row>
    <row r="144" spans="11:31">
      <c r="K144" s="6"/>
      <c r="L144" s="6"/>
      <c r="R144" s="417" t="str">
        <f>登録者!B139</f>
        <v>KKU003</v>
      </c>
      <c r="S144" s="414" t="str">
        <f t="shared" si="10"/>
        <v>KKU003</v>
      </c>
      <c r="T144" s="418" t="str">
        <f>登録者!C139</f>
        <v>峰岸　雄三</v>
      </c>
      <c r="U144" s="413" t="str">
        <f t="shared" si="11"/>
        <v>峰岸雄三</v>
      </c>
      <c r="V144" s="413" t="str">
        <f t="shared" si="12"/>
        <v>峰岸雄三</v>
      </c>
      <c r="W144"/>
      <c r="X144"/>
      <c r="AE144"/>
    </row>
    <row r="145" spans="11:31">
      <c r="K145" s="6"/>
      <c r="L145" s="6"/>
      <c r="R145" s="417" t="str">
        <f>登録者!B140</f>
        <v>KKU007</v>
      </c>
      <c r="S145" s="414" t="str">
        <f t="shared" si="10"/>
        <v>KKU007</v>
      </c>
      <c r="T145" s="418" t="str">
        <f>登録者!C140</f>
        <v>藤田　一郎</v>
      </c>
      <c r="U145" s="413" t="str">
        <f t="shared" si="11"/>
        <v>藤田一郎</v>
      </c>
      <c r="V145" s="413" t="str">
        <f t="shared" si="12"/>
        <v>藤田一郎</v>
      </c>
      <c r="W145"/>
      <c r="X145"/>
      <c r="AE145"/>
    </row>
    <row r="146" spans="11:31">
      <c r="K146" s="6"/>
      <c r="L146" s="6"/>
      <c r="R146" s="417" t="str">
        <f>登録者!B141</f>
        <v>KKU026</v>
      </c>
      <c r="S146" s="414" t="str">
        <f t="shared" si="10"/>
        <v>KKU026</v>
      </c>
      <c r="T146" s="418" t="str">
        <f>登録者!C141</f>
        <v>小泉　智宏</v>
      </c>
      <c r="U146" s="413" t="str">
        <f t="shared" si="11"/>
        <v>小泉智宏</v>
      </c>
      <c r="V146" s="413" t="str">
        <f t="shared" si="12"/>
        <v>小泉智宏</v>
      </c>
      <c r="W146"/>
      <c r="X146"/>
      <c r="AE146"/>
    </row>
    <row r="147" spans="11:31">
      <c r="K147" s="6"/>
      <c r="L147" s="6"/>
      <c r="R147" s="417" t="str">
        <f>登録者!B142</f>
        <v>KSU014</v>
      </c>
      <c r="S147" s="414" t="str">
        <f t="shared" si="10"/>
        <v>KSU014</v>
      </c>
      <c r="T147" s="418" t="str">
        <f>登録者!C142</f>
        <v>神山　和仁</v>
      </c>
      <c r="U147" s="413" t="str">
        <f t="shared" si="11"/>
        <v>神山和仁</v>
      </c>
      <c r="V147" s="413" t="str">
        <f t="shared" si="12"/>
        <v>神山和仁</v>
      </c>
      <c r="W147"/>
      <c r="X147"/>
      <c r="AE147"/>
    </row>
    <row r="148" spans="11:31">
      <c r="K148" s="6"/>
      <c r="L148" s="6"/>
      <c r="R148" s="417" t="str">
        <f>登録者!B143</f>
        <v>KSU003</v>
      </c>
      <c r="S148" s="414" t="str">
        <f t="shared" si="10"/>
        <v>KSU003</v>
      </c>
      <c r="T148" s="418" t="str">
        <f>登録者!C143</f>
        <v>大高　奈津子</v>
      </c>
      <c r="U148" s="413" t="str">
        <f t="shared" si="11"/>
        <v>大高奈津子</v>
      </c>
      <c r="V148" s="413" t="str">
        <f t="shared" si="12"/>
        <v>大高奈津子</v>
      </c>
      <c r="W148"/>
      <c r="X148"/>
      <c r="AE148"/>
    </row>
    <row r="149" spans="11:31">
      <c r="K149" s="6"/>
      <c r="L149" s="6"/>
      <c r="R149" s="417" t="str">
        <f>登録者!B144</f>
        <v>KSU011</v>
      </c>
      <c r="S149" s="414" t="str">
        <f t="shared" si="10"/>
        <v>KSU011</v>
      </c>
      <c r="T149" s="418" t="str">
        <f>登録者!C144</f>
        <v>前田　良子</v>
      </c>
      <c r="U149" s="413" t="str">
        <f t="shared" si="11"/>
        <v>前田良子</v>
      </c>
      <c r="V149" s="413" t="str">
        <f t="shared" si="12"/>
        <v>前田良子</v>
      </c>
      <c r="W149"/>
      <c r="X149"/>
      <c r="AE149"/>
    </row>
    <row r="150" spans="11:31">
      <c r="K150" s="6"/>
      <c r="L150" s="6"/>
      <c r="R150" s="417" t="str">
        <f>登録者!B145</f>
        <v>KSU013</v>
      </c>
      <c r="S150" s="414" t="str">
        <f t="shared" si="10"/>
        <v>KSU013</v>
      </c>
      <c r="T150" s="418" t="str">
        <f>登録者!C145</f>
        <v>神山　尚子</v>
      </c>
      <c r="U150" s="413" t="str">
        <f t="shared" si="11"/>
        <v>神山尚子</v>
      </c>
      <c r="V150" s="413" t="str">
        <f t="shared" si="12"/>
        <v>神山尚子</v>
      </c>
      <c r="W150"/>
      <c r="X150"/>
      <c r="AE150"/>
    </row>
    <row r="151" spans="11:31">
      <c r="K151" s="6"/>
      <c r="L151" s="6"/>
      <c r="R151" s="417" t="str">
        <f>登録者!B146</f>
        <v>KSU076</v>
      </c>
      <c r="S151" s="414" t="str">
        <f t="shared" si="10"/>
        <v>KSU076</v>
      </c>
      <c r="T151" s="418" t="str">
        <f>登録者!C146</f>
        <v>吉田　美麗</v>
      </c>
      <c r="U151" s="413" t="str">
        <f t="shared" si="11"/>
        <v>吉田美麗</v>
      </c>
      <c r="V151" s="413" t="str">
        <f t="shared" si="12"/>
        <v>吉田美麗</v>
      </c>
      <c r="W151"/>
      <c r="X151"/>
      <c r="AE151"/>
    </row>
    <row r="152" spans="11:31">
      <c r="K152" s="6"/>
      <c r="L152" s="6"/>
      <c r="R152" s="417" t="str">
        <f>登録者!B147</f>
        <v>KSU082</v>
      </c>
      <c r="S152" s="414" t="str">
        <f t="shared" si="10"/>
        <v>KSU082</v>
      </c>
      <c r="T152" s="418" t="str">
        <f>登録者!C147</f>
        <v>蝦名　睦美</v>
      </c>
      <c r="U152" s="413" t="str">
        <f t="shared" si="11"/>
        <v>蝦名睦美</v>
      </c>
      <c r="V152" s="413" t="str">
        <f t="shared" si="12"/>
        <v>蝦名睦美</v>
      </c>
      <c r="W152"/>
      <c r="X152"/>
      <c r="AE152"/>
    </row>
    <row r="153" spans="11:31">
      <c r="K153" s="6"/>
      <c r="L153" s="6"/>
      <c r="R153" s="417" t="str">
        <f>登録者!B148</f>
        <v>KSU085</v>
      </c>
      <c r="S153" s="414" t="str">
        <f t="shared" si="10"/>
        <v>KSU085</v>
      </c>
      <c r="T153" s="418" t="str">
        <f>登録者!C148</f>
        <v>青山　昂生</v>
      </c>
      <c r="U153" s="413" t="str">
        <f t="shared" si="11"/>
        <v>青山昂生</v>
      </c>
      <c r="V153" s="413" t="str">
        <f t="shared" si="12"/>
        <v>青山昂生</v>
      </c>
      <c r="W153"/>
      <c r="X153"/>
      <c r="AE153"/>
    </row>
    <row r="154" spans="11:31">
      <c r="K154" s="6"/>
      <c r="L154" s="6"/>
      <c r="R154" s="417" t="str">
        <f>登録者!B149</f>
        <v>KSU086</v>
      </c>
      <c r="S154" s="414" t="str">
        <f t="shared" si="10"/>
        <v>KSU086</v>
      </c>
      <c r="T154" s="418" t="str">
        <f>登録者!C149</f>
        <v>青山　雅哉</v>
      </c>
      <c r="U154" s="413" t="str">
        <f t="shared" si="11"/>
        <v>青山雅哉</v>
      </c>
      <c r="V154" s="413" t="str">
        <f t="shared" si="12"/>
        <v>青山雅哉</v>
      </c>
      <c r="W154"/>
      <c r="X154"/>
      <c r="AE154"/>
    </row>
    <row r="155" spans="11:31">
      <c r="K155" s="6"/>
      <c r="L155" s="6"/>
      <c r="R155" s="417" t="str">
        <f>登録者!B150</f>
        <v>KSU093</v>
      </c>
      <c r="S155" s="414" t="str">
        <f t="shared" si="10"/>
        <v>KSU093</v>
      </c>
      <c r="T155" s="418" t="str">
        <f>登録者!C150</f>
        <v>阿部　慎司</v>
      </c>
      <c r="U155" s="413" t="str">
        <f t="shared" si="11"/>
        <v>阿部慎司</v>
      </c>
      <c r="V155" s="413" t="str">
        <f t="shared" si="12"/>
        <v>阿部慎司</v>
      </c>
      <c r="W155"/>
      <c r="X155"/>
      <c r="AE155"/>
    </row>
    <row r="156" spans="11:31">
      <c r="K156" s="6"/>
      <c r="L156" s="6"/>
      <c r="R156" s="417" t="str">
        <f>登録者!B151</f>
        <v>KSU097</v>
      </c>
      <c r="S156" s="414" t="str">
        <f t="shared" si="10"/>
        <v>KSU097</v>
      </c>
      <c r="T156" s="418" t="str">
        <f>登録者!C151</f>
        <v>中出　理絵</v>
      </c>
      <c r="U156" s="413" t="str">
        <f t="shared" si="11"/>
        <v>中出理絵</v>
      </c>
      <c r="V156" s="413" t="str">
        <f t="shared" si="12"/>
        <v>中出理絵</v>
      </c>
      <c r="W156"/>
      <c r="X156"/>
      <c r="AE156"/>
    </row>
    <row r="157" spans="11:31">
      <c r="K157" s="6"/>
      <c r="L157" s="6"/>
      <c r="R157" s="417" t="str">
        <f>登録者!B152</f>
        <v>KSU099</v>
      </c>
      <c r="S157" s="414" t="str">
        <f t="shared" si="10"/>
        <v>KSU099</v>
      </c>
      <c r="T157" s="418" t="str">
        <f>登録者!C152</f>
        <v>鷲見　幸</v>
      </c>
      <c r="U157" s="413" t="str">
        <f t="shared" si="11"/>
        <v>鷲見幸</v>
      </c>
      <c r="V157" s="413" t="str">
        <f t="shared" si="12"/>
        <v>鷲見幸</v>
      </c>
      <c r="W157"/>
      <c r="X157"/>
      <c r="AE157"/>
    </row>
    <row r="158" spans="11:31">
      <c r="K158" s="6"/>
      <c r="L158" s="6"/>
      <c r="R158" s="417" t="str">
        <f>登録者!B153</f>
        <v>KSU101</v>
      </c>
      <c r="S158" s="414" t="str">
        <f t="shared" si="10"/>
        <v>KSU101</v>
      </c>
      <c r="T158" s="418" t="str">
        <f>登録者!C153</f>
        <v>後藤　実愛</v>
      </c>
      <c r="U158" s="413" t="str">
        <f t="shared" si="11"/>
        <v>後藤実愛</v>
      </c>
      <c r="V158" s="413" t="str">
        <f t="shared" si="12"/>
        <v>後藤実愛</v>
      </c>
      <c r="W158"/>
      <c r="X158"/>
      <c r="AE158"/>
    </row>
    <row r="159" spans="11:31">
      <c r="K159" s="6"/>
      <c r="L159" s="6"/>
      <c r="R159" s="417" t="str">
        <f>登録者!B154</f>
        <v>KSU102</v>
      </c>
      <c r="S159" s="414" t="str">
        <f t="shared" si="10"/>
        <v>KSU102</v>
      </c>
      <c r="T159" s="418" t="str">
        <f>登録者!C154</f>
        <v>中出　聖菜</v>
      </c>
      <c r="U159" s="413" t="str">
        <f t="shared" si="11"/>
        <v>中出聖菜</v>
      </c>
      <c r="V159" s="413" t="str">
        <f t="shared" si="12"/>
        <v>中出聖菜</v>
      </c>
      <c r="W159"/>
      <c r="X159"/>
      <c r="AE159"/>
    </row>
    <row r="160" spans="11:31">
      <c r="K160" s="6"/>
      <c r="L160" s="6"/>
      <c r="R160" s="417" t="str">
        <f>登録者!B155</f>
        <v>KSU105</v>
      </c>
      <c r="S160" s="414" t="str">
        <f t="shared" si="10"/>
        <v>KSU105</v>
      </c>
      <c r="T160" s="418" t="str">
        <f>登録者!C155</f>
        <v>中野　翠藍</v>
      </c>
      <c r="U160" s="413" t="str">
        <f t="shared" si="11"/>
        <v>中野翠藍</v>
      </c>
      <c r="V160" s="413" t="str">
        <f t="shared" si="12"/>
        <v>中野翠藍</v>
      </c>
      <c r="W160"/>
      <c r="X160"/>
      <c r="AE160"/>
    </row>
    <row r="161" spans="11:31">
      <c r="K161" s="6"/>
      <c r="L161" s="6"/>
      <c r="R161" s="417" t="str">
        <f>登録者!B156</f>
        <v>KSU106</v>
      </c>
      <c r="S161" s="414" t="str">
        <f t="shared" si="10"/>
        <v>KSU106</v>
      </c>
      <c r="T161" s="418" t="str">
        <f>登録者!C156</f>
        <v>中野　悠緋</v>
      </c>
      <c r="U161" s="413" t="str">
        <f t="shared" si="11"/>
        <v>中野悠緋</v>
      </c>
      <c r="V161" s="413" t="str">
        <f t="shared" si="12"/>
        <v>中野悠緋</v>
      </c>
      <c r="W161"/>
      <c r="X161"/>
      <c r="AE161"/>
    </row>
    <row r="162" spans="11:31">
      <c r="K162" s="6"/>
      <c r="L162" s="6"/>
      <c r="R162" s="417" t="str">
        <f>登録者!B157</f>
        <v>KSU109</v>
      </c>
      <c r="S162" s="414" t="str">
        <f t="shared" si="10"/>
        <v>KSU109</v>
      </c>
      <c r="T162" s="418" t="str">
        <f>登録者!C157</f>
        <v>福田　夏進</v>
      </c>
      <c r="U162" s="413" t="str">
        <f t="shared" si="11"/>
        <v>福田夏進</v>
      </c>
      <c r="V162" s="413" t="str">
        <f t="shared" si="12"/>
        <v>福田夏進</v>
      </c>
      <c r="W162"/>
      <c r="X162"/>
      <c r="AE162"/>
    </row>
    <row r="163" spans="11:31">
      <c r="K163" s="6"/>
      <c r="L163" s="6"/>
      <c r="R163" s="417" t="str">
        <f>登録者!B158</f>
        <v>KSU110</v>
      </c>
      <c r="S163" s="414" t="str">
        <f t="shared" si="10"/>
        <v>KSU110</v>
      </c>
      <c r="T163" s="418" t="str">
        <f>登録者!C158</f>
        <v>寺田　りえ</v>
      </c>
      <c r="U163" s="413" t="str">
        <f t="shared" si="11"/>
        <v>寺田りえ</v>
      </c>
      <c r="V163" s="413" t="str">
        <f t="shared" si="12"/>
        <v>寺田りえ</v>
      </c>
      <c r="W163"/>
      <c r="X163"/>
      <c r="AE163"/>
    </row>
    <row r="164" spans="11:31">
      <c r="K164" s="6"/>
      <c r="L164" s="6"/>
      <c r="R164" s="417" t="str">
        <f>登録者!B159</f>
        <v>KSU111</v>
      </c>
      <c r="S164" s="414" t="str">
        <f t="shared" si="10"/>
        <v>KSU111</v>
      </c>
      <c r="T164" s="418" t="str">
        <f>登録者!C159</f>
        <v>斉藤　里紗</v>
      </c>
      <c r="U164" s="413" t="str">
        <f t="shared" si="11"/>
        <v>斉藤里紗</v>
      </c>
      <c r="V164" s="413" t="str">
        <f t="shared" si="12"/>
        <v>斉藤里紗</v>
      </c>
      <c r="W164"/>
      <c r="X164"/>
      <c r="AE164"/>
    </row>
    <row r="165" spans="11:31">
      <c r="K165" s="6"/>
      <c r="L165" s="6"/>
      <c r="R165" s="417" t="str">
        <f>登録者!B160</f>
        <v>KSU112</v>
      </c>
      <c r="S165" s="414" t="str">
        <f t="shared" si="10"/>
        <v>KSU112</v>
      </c>
      <c r="T165" s="418" t="str">
        <f>登録者!C160</f>
        <v>大関　逞馬</v>
      </c>
      <c r="U165" s="413" t="str">
        <f t="shared" si="11"/>
        <v>大関逞馬</v>
      </c>
      <c r="V165" s="413" t="str">
        <f t="shared" si="12"/>
        <v>大関逞馬</v>
      </c>
      <c r="W165"/>
      <c r="X165"/>
      <c r="AE165"/>
    </row>
    <row r="166" spans="11:31">
      <c r="K166" s="6"/>
      <c r="L166" s="6"/>
      <c r="R166" s="417" t="str">
        <f>登録者!B161</f>
        <v>KSU113</v>
      </c>
      <c r="S166" s="414" t="str">
        <f t="shared" si="10"/>
        <v>KSU113</v>
      </c>
      <c r="T166" s="418" t="str">
        <f>登録者!C161</f>
        <v>寺田　稜平</v>
      </c>
      <c r="U166" s="413" t="str">
        <f t="shared" si="11"/>
        <v>寺田稜平</v>
      </c>
      <c r="V166" s="413" t="str">
        <f t="shared" si="12"/>
        <v>寺田稜平</v>
      </c>
      <c r="W166"/>
      <c r="X166"/>
      <c r="AE166"/>
    </row>
    <row r="167" spans="11:31">
      <c r="K167" s="6"/>
      <c r="L167" s="6"/>
      <c r="R167" s="417" t="str">
        <f>登録者!B162</f>
        <v>KSU114</v>
      </c>
      <c r="S167" s="414" t="str">
        <f t="shared" si="10"/>
        <v>KSU114</v>
      </c>
      <c r="T167" s="418" t="str">
        <f>登録者!C162</f>
        <v>髙橋　輝大</v>
      </c>
      <c r="U167" s="413" t="str">
        <f t="shared" si="11"/>
        <v>髙橋輝大</v>
      </c>
      <c r="V167" s="413" t="str">
        <f t="shared" si="12"/>
        <v>髙橋輝大</v>
      </c>
      <c r="W167"/>
      <c r="X167"/>
      <c r="AE167"/>
    </row>
    <row r="168" spans="11:31">
      <c r="K168" s="6"/>
      <c r="L168" s="6"/>
      <c r="R168" s="417" t="str">
        <f>登録者!B163</f>
        <v>KSU115</v>
      </c>
      <c r="S168" s="414" t="str">
        <f t="shared" si="10"/>
        <v>KSU115</v>
      </c>
      <c r="T168" s="418" t="str">
        <f>登録者!C163</f>
        <v>清水　透真</v>
      </c>
      <c r="U168" s="413" t="str">
        <f t="shared" si="11"/>
        <v>清水透真</v>
      </c>
      <c r="V168" s="413" t="str">
        <f t="shared" si="12"/>
        <v>清水透真</v>
      </c>
      <c r="W168"/>
      <c r="X168"/>
      <c r="AE168"/>
    </row>
    <row r="169" spans="11:31">
      <c r="K169" s="6"/>
      <c r="L169" s="6"/>
      <c r="R169" s="417" t="str">
        <f>登録者!B164</f>
        <v>KSU116</v>
      </c>
      <c r="S169" s="414" t="str">
        <f t="shared" si="10"/>
        <v>KSU116</v>
      </c>
      <c r="T169" s="418" t="str">
        <f>登録者!C164</f>
        <v>清水　春真</v>
      </c>
      <c r="U169" s="413" t="str">
        <f t="shared" si="11"/>
        <v>清水春真</v>
      </c>
      <c r="V169" s="413" t="str">
        <f t="shared" si="12"/>
        <v>清水春真</v>
      </c>
      <c r="W169"/>
      <c r="X169"/>
      <c r="AE169"/>
    </row>
    <row r="170" spans="11:31">
      <c r="K170" s="6"/>
      <c r="L170" s="6"/>
      <c r="R170" s="417" t="str">
        <f>登録者!B165</f>
        <v>KSU117</v>
      </c>
      <c r="S170" s="414" t="str">
        <f t="shared" si="10"/>
        <v>KSU117</v>
      </c>
      <c r="T170" s="418" t="str">
        <f>登録者!C165</f>
        <v>山中　恵介</v>
      </c>
      <c r="U170" s="413" t="str">
        <f t="shared" si="11"/>
        <v>山中恵介</v>
      </c>
      <c r="V170" s="413" t="str">
        <f t="shared" si="12"/>
        <v>山中恵介</v>
      </c>
      <c r="W170"/>
      <c r="X170"/>
      <c r="AE170"/>
    </row>
    <row r="171" spans="11:31">
      <c r="K171" s="6"/>
      <c r="L171" s="6"/>
      <c r="R171" s="417" t="str">
        <f>登録者!B166</f>
        <v>KSU118</v>
      </c>
      <c r="S171" s="414" t="str">
        <f t="shared" si="10"/>
        <v>KSU118</v>
      </c>
      <c r="T171" s="418" t="str">
        <f>登録者!C166</f>
        <v>斉藤　りん</v>
      </c>
      <c r="U171" s="413" t="str">
        <f t="shared" si="11"/>
        <v>斉藤りん</v>
      </c>
      <c r="V171" s="413" t="str">
        <f t="shared" si="12"/>
        <v>斉藤りん</v>
      </c>
      <c r="W171"/>
      <c r="X171"/>
      <c r="AE171"/>
    </row>
    <row r="172" spans="11:31">
      <c r="K172" s="6"/>
      <c r="L172" s="6"/>
      <c r="R172" s="417" t="str">
        <f>登録者!B167</f>
        <v>KSU119</v>
      </c>
      <c r="S172" s="414" t="str">
        <f t="shared" si="10"/>
        <v>KSU119</v>
      </c>
      <c r="T172" s="418" t="str">
        <f>登録者!C167</f>
        <v>中崎　燿地</v>
      </c>
      <c r="U172" s="413" t="str">
        <f t="shared" si="11"/>
        <v>中崎燿地</v>
      </c>
      <c r="V172" s="413" t="str">
        <f t="shared" si="12"/>
        <v>中崎燿地</v>
      </c>
      <c r="W172"/>
      <c r="X172"/>
      <c r="AE172"/>
    </row>
    <row r="173" spans="11:31">
      <c r="K173" s="6"/>
      <c r="L173" s="6"/>
      <c r="R173" s="417" t="str">
        <f>登録者!B168</f>
        <v>KSU120</v>
      </c>
      <c r="S173" s="414" t="str">
        <f t="shared" si="10"/>
        <v>KSU120</v>
      </c>
      <c r="T173" s="418" t="str">
        <f>登録者!C168</f>
        <v>鷲見　磨乙</v>
      </c>
      <c r="U173" s="413" t="str">
        <f t="shared" si="11"/>
        <v>鷲見磨乙</v>
      </c>
      <c r="V173" s="413" t="str">
        <f t="shared" si="12"/>
        <v>鷲見磨乙</v>
      </c>
      <c r="W173"/>
      <c r="X173"/>
      <c r="AE173"/>
    </row>
    <row r="174" spans="11:31">
      <c r="K174" s="6"/>
      <c r="L174" s="6"/>
      <c r="R174" s="417" t="str">
        <f>登録者!B169</f>
        <v>KTS001</v>
      </c>
      <c r="S174" s="414" t="str">
        <f t="shared" si="10"/>
        <v>KTS001</v>
      </c>
      <c r="T174" s="418" t="str">
        <f>登録者!C169</f>
        <v>黒田　渉</v>
      </c>
      <c r="U174" s="413" t="str">
        <f t="shared" si="11"/>
        <v>黒田渉</v>
      </c>
      <c r="V174" s="413" t="str">
        <f t="shared" si="12"/>
        <v>黒田渉</v>
      </c>
      <c r="W174"/>
      <c r="X174"/>
      <c r="AE174"/>
    </row>
    <row r="175" spans="11:31">
      <c r="K175" s="6"/>
      <c r="L175" s="6"/>
      <c r="R175" s="417" t="str">
        <f>登録者!B170</f>
        <v>KTS002</v>
      </c>
      <c r="S175" s="414" t="str">
        <f t="shared" si="10"/>
        <v>KTS002</v>
      </c>
      <c r="T175" s="418" t="str">
        <f>登録者!C170</f>
        <v>山本　敏昌</v>
      </c>
      <c r="U175" s="413" t="str">
        <f t="shared" si="11"/>
        <v>山本敏昌</v>
      </c>
      <c r="V175" s="413" t="str">
        <f t="shared" si="12"/>
        <v>山本敏昌</v>
      </c>
      <c r="W175"/>
      <c r="X175"/>
      <c r="AE175"/>
    </row>
    <row r="176" spans="11:31">
      <c r="K176" s="6"/>
      <c r="L176" s="6"/>
      <c r="R176" s="417" t="str">
        <f>登録者!B171</f>
        <v>KKU027</v>
      </c>
      <c r="S176" s="414" t="str">
        <f t="shared" si="10"/>
        <v>KKU027</v>
      </c>
      <c r="T176" s="418" t="str">
        <f>登録者!C171</f>
        <v>泉　陽介</v>
      </c>
      <c r="U176" s="413" t="str">
        <f t="shared" si="11"/>
        <v>泉陽介</v>
      </c>
      <c r="V176" s="413" t="str">
        <f t="shared" si="12"/>
        <v>泉陽介</v>
      </c>
      <c r="W176"/>
      <c r="X176"/>
      <c r="AE176"/>
    </row>
    <row r="177" spans="11:31">
      <c r="K177" s="6"/>
      <c r="L177" s="6"/>
      <c r="R177" s="417" t="str">
        <f>登録者!B172</f>
        <v>KTS005</v>
      </c>
      <c r="S177" s="414" t="str">
        <f t="shared" si="10"/>
        <v>KTS005</v>
      </c>
      <c r="T177" s="418" t="str">
        <f>登録者!C172</f>
        <v>巴　亜弓</v>
      </c>
      <c r="U177" s="413" t="str">
        <f t="shared" si="11"/>
        <v>巴亜弓</v>
      </c>
      <c r="V177" s="413" t="str">
        <f t="shared" si="12"/>
        <v>巴亜弓</v>
      </c>
      <c r="W177"/>
      <c r="X177"/>
      <c r="AE177"/>
    </row>
    <row r="178" spans="11:31">
      <c r="K178" s="6"/>
      <c r="L178" s="6"/>
      <c r="R178" s="417" t="str">
        <f>登録者!B173</f>
        <v>KTS035</v>
      </c>
      <c r="S178" s="414" t="str">
        <f t="shared" si="10"/>
        <v>KTS035</v>
      </c>
      <c r="T178" s="418" t="str">
        <f>登録者!C173</f>
        <v>兼平　陽季</v>
      </c>
      <c r="U178" s="413" t="str">
        <f t="shared" si="11"/>
        <v>兼平陽季</v>
      </c>
      <c r="V178" s="413" t="str">
        <f t="shared" si="12"/>
        <v>兼平陽季</v>
      </c>
      <c r="W178"/>
      <c r="X178"/>
      <c r="AE178"/>
    </row>
    <row r="179" spans="11:31">
      <c r="K179" s="6"/>
      <c r="L179" s="6"/>
      <c r="R179" s="417" t="str">
        <f>登録者!B174</f>
        <v>KTS036</v>
      </c>
      <c r="S179" s="414" t="str">
        <f t="shared" si="10"/>
        <v>KTS036</v>
      </c>
      <c r="T179" s="418" t="str">
        <f>登録者!C174</f>
        <v>山本　夏未</v>
      </c>
      <c r="U179" s="413" t="str">
        <f t="shared" si="11"/>
        <v>山本夏未</v>
      </c>
      <c r="V179" s="413" t="str">
        <f t="shared" si="12"/>
        <v>山本夏未</v>
      </c>
      <c r="W179"/>
      <c r="X179"/>
      <c r="AE179"/>
    </row>
    <row r="180" spans="11:31">
      <c r="K180" s="6"/>
      <c r="L180" s="6"/>
      <c r="R180" s="417" t="str">
        <f>登録者!B175</f>
        <v>KTS037</v>
      </c>
      <c r="S180" s="414" t="str">
        <f t="shared" si="10"/>
        <v>KTS037</v>
      </c>
      <c r="T180" s="418" t="str">
        <f>登録者!C175</f>
        <v>渡辺　郷</v>
      </c>
      <c r="U180" s="413" t="str">
        <f t="shared" si="11"/>
        <v>渡辺郷</v>
      </c>
      <c r="V180" s="413" t="str">
        <f t="shared" si="12"/>
        <v>渡辺郷</v>
      </c>
      <c r="W180"/>
      <c r="X180"/>
      <c r="AE180"/>
    </row>
    <row r="181" spans="11:31">
      <c r="K181" s="6"/>
      <c r="L181" s="6"/>
      <c r="R181" s="417" t="str">
        <f>登録者!B176</f>
        <v>KTS038</v>
      </c>
      <c r="S181" s="414" t="str">
        <f t="shared" si="10"/>
        <v>KTS038</v>
      </c>
      <c r="T181" s="418" t="str">
        <f>登録者!C176</f>
        <v>山本　英美</v>
      </c>
      <c r="U181" s="413" t="str">
        <f t="shared" si="11"/>
        <v>山本英美</v>
      </c>
      <c r="V181" s="413" t="str">
        <f t="shared" si="12"/>
        <v>山本英美</v>
      </c>
      <c r="W181"/>
      <c r="X181"/>
      <c r="AE181"/>
    </row>
    <row r="182" spans="11:31">
      <c r="K182" s="6"/>
      <c r="L182" s="6"/>
      <c r="R182" s="417" t="str">
        <f>登録者!B177</f>
        <v>KTS039</v>
      </c>
      <c r="S182" s="414" t="str">
        <f t="shared" si="10"/>
        <v>KTS039</v>
      </c>
      <c r="T182" s="418" t="str">
        <f>登録者!C177</f>
        <v>兼平　由子</v>
      </c>
      <c r="U182" s="413" t="str">
        <f t="shared" si="11"/>
        <v>兼平由子</v>
      </c>
      <c r="V182" s="413" t="str">
        <f t="shared" si="12"/>
        <v>兼平由子</v>
      </c>
      <c r="W182"/>
      <c r="X182"/>
      <c r="AE182"/>
    </row>
    <row r="183" spans="11:31">
      <c r="K183" s="6"/>
      <c r="L183" s="6"/>
      <c r="R183" s="417" t="str">
        <f>登録者!B178</f>
        <v>KTS040</v>
      </c>
      <c r="S183" s="414" t="str">
        <f t="shared" si="10"/>
        <v>KTS040</v>
      </c>
      <c r="T183" s="418" t="str">
        <f>登録者!C178</f>
        <v>伊藤　悠</v>
      </c>
      <c r="U183" s="413" t="str">
        <f t="shared" si="11"/>
        <v>伊藤悠</v>
      </c>
      <c r="V183" s="413" t="str">
        <f t="shared" si="12"/>
        <v>伊藤悠</v>
      </c>
      <c r="W183"/>
      <c r="X183"/>
      <c r="AE183"/>
    </row>
    <row r="184" spans="11:31">
      <c r="K184" s="6"/>
      <c r="L184" s="6"/>
      <c r="R184" s="417" t="str">
        <f>登録者!B179</f>
        <v>KTS042</v>
      </c>
      <c r="S184" s="414" t="str">
        <f t="shared" si="10"/>
        <v>KTS042</v>
      </c>
      <c r="T184" s="418" t="str">
        <f>登録者!C179</f>
        <v>髙橋　優羽</v>
      </c>
      <c r="U184" s="413" t="str">
        <f t="shared" si="11"/>
        <v>髙橋優羽</v>
      </c>
      <c r="V184" s="413" t="str">
        <f t="shared" si="12"/>
        <v>髙橋優羽</v>
      </c>
      <c r="W184"/>
      <c r="X184"/>
      <c r="AE184"/>
    </row>
    <row r="185" spans="11:31">
      <c r="K185" s="6"/>
      <c r="L185" s="6"/>
      <c r="R185" s="417" t="str">
        <f>登録者!B180</f>
        <v>KTS043</v>
      </c>
      <c r="S185" s="414" t="str">
        <f t="shared" si="10"/>
        <v>KTS043</v>
      </c>
      <c r="T185" s="418" t="str">
        <f>登録者!C180</f>
        <v>矢作　瑠惟</v>
      </c>
      <c r="U185" s="413" t="str">
        <f t="shared" si="11"/>
        <v>矢作瑠惟</v>
      </c>
      <c r="V185" s="413" t="str">
        <f t="shared" si="12"/>
        <v>矢作瑠惟</v>
      </c>
      <c r="W185"/>
      <c r="X185"/>
      <c r="AE185"/>
    </row>
    <row r="186" spans="11:31">
      <c r="K186" s="6"/>
      <c r="L186" s="6"/>
      <c r="R186" s="417" t="str">
        <f>登録者!B181</f>
        <v>KTS044</v>
      </c>
      <c r="S186" s="414" t="str">
        <f t="shared" si="10"/>
        <v>KTS044</v>
      </c>
      <c r="T186" s="418" t="str">
        <f>登録者!C181</f>
        <v>柏木　希音</v>
      </c>
      <c r="U186" s="413" t="str">
        <f t="shared" si="11"/>
        <v>柏木希音</v>
      </c>
      <c r="V186" s="413" t="str">
        <f t="shared" si="12"/>
        <v>柏木希音</v>
      </c>
      <c r="W186"/>
      <c r="X186"/>
      <c r="AE186"/>
    </row>
    <row r="187" spans="11:31">
      <c r="K187" s="6"/>
      <c r="L187" s="6"/>
      <c r="R187" s="417" t="str">
        <f>登録者!B182</f>
        <v>KTS045</v>
      </c>
      <c r="S187" s="414" t="str">
        <f t="shared" si="10"/>
        <v>KTS045</v>
      </c>
      <c r="T187" s="418" t="str">
        <f>登録者!C182</f>
        <v>金一　晴己</v>
      </c>
      <c r="U187" s="413" t="str">
        <f t="shared" si="11"/>
        <v>金一晴己</v>
      </c>
      <c r="V187" s="413" t="str">
        <f t="shared" si="12"/>
        <v>金一晴己</v>
      </c>
      <c r="W187"/>
      <c r="X187"/>
      <c r="AE187"/>
    </row>
    <row r="188" spans="11:31">
      <c r="K188" s="6"/>
      <c r="L188" s="6"/>
      <c r="R188" s="417" t="str">
        <f>登録者!B183</f>
        <v>KTS046</v>
      </c>
      <c r="S188" s="414" t="str">
        <f t="shared" si="10"/>
        <v>KTS046</v>
      </c>
      <c r="T188" s="418" t="str">
        <f>登録者!C183</f>
        <v>黒田　彩羽</v>
      </c>
      <c r="U188" s="413" t="str">
        <f t="shared" si="11"/>
        <v>黒田彩羽</v>
      </c>
      <c r="V188" s="413" t="str">
        <f t="shared" si="12"/>
        <v>黒田彩羽</v>
      </c>
      <c r="W188"/>
      <c r="X188"/>
      <c r="AE188"/>
    </row>
    <row r="189" spans="11:31">
      <c r="K189" s="6"/>
      <c r="L189" s="6"/>
      <c r="R189" s="417" t="str">
        <f>登録者!B184</f>
        <v>EKS001</v>
      </c>
      <c r="S189" s="414" t="str">
        <f t="shared" si="10"/>
        <v>EKS001</v>
      </c>
      <c r="T189" s="418" t="str">
        <f>登録者!C184</f>
        <v>佐藤　憲敏</v>
      </c>
      <c r="U189" s="413" t="str">
        <f t="shared" si="11"/>
        <v>佐藤憲敏</v>
      </c>
      <c r="V189" s="413" t="str">
        <f t="shared" si="12"/>
        <v>佐藤憲敏</v>
      </c>
      <c r="W189"/>
      <c r="X189"/>
      <c r="AE189"/>
    </row>
    <row r="190" spans="11:31">
      <c r="K190" s="6"/>
      <c r="L190" s="6"/>
      <c r="R190" s="417" t="str">
        <f>登録者!B185</f>
        <v>EKS005</v>
      </c>
      <c r="S190" s="414" t="str">
        <f t="shared" si="10"/>
        <v>EKS005</v>
      </c>
      <c r="T190" s="418" t="str">
        <f>登録者!C185</f>
        <v>熊山　幸子</v>
      </c>
      <c r="U190" s="413" t="str">
        <f t="shared" si="11"/>
        <v>熊山幸子</v>
      </c>
      <c r="V190" s="413" t="str">
        <f t="shared" si="12"/>
        <v>熊山幸子</v>
      </c>
      <c r="W190"/>
      <c r="X190"/>
      <c r="AE190"/>
    </row>
    <row r="191" spans="11:31">
      <c r="K191" s="6"/>
      <c r="L191" s="6"/>
      <c r="R191" s="417" t="str">
        <f>登録者!B186</f>
        <v>EKS007</v>
      </c>
      <c r="S191" s="414" t="str">
        <f t="shared" si="10"/>
        <v>EKS007</v>
      </c>
      <c r="T191" s="418" t="str">
        <f>登録者!C186</f>
        <v>籾山　彩子</v>
      </c>
      <c r="U191" s="413" t="str">
        <f t="shared" si="11"/>
        <v>籾山彩子</v>
      </c>
      <c r="V191" s="413" t="str">
        <f t="shared" si="12"/>
        <v>籾山彩子</v>
      </c>
      <c r="W191"/>
      <c r="X191"/>
      <c r="AE191"/>
    </row>
    <row r="192" spans="11:31">
      <c r="K192" s="6"/>
      <c r="L192" s="6"/>
      <c r="R192" s="417" t="str">
        <f>登録者!B187</f>
        <v>EKS059</v>
      </c>
      <c r="S192" s="414" t="str">
        <f t="shared" si="10"/>
        <v>EKS059</v>
      </c>
      <c r="T192" s="418" t="str">
        <f>登録者!C187</f>
        <v>長村　剛希</v>
      </c>
      <c r="U192" s="413" t="str">
        <f t="shared" si="11"/>
        <v>長村剛希</v>
      </c>
      <c r="V192" s="413" t="str">
        <f t="shared" si="12"/>
        <v>長村剛希</v>
      </c>
      <c r="W192"/>
      <c r="X192"/>
      <c r="AE192"/>
    </row>
    <row r="193" spans="11:31">
      <c r="K193" s="6"/>
      <c r="L193" s="6"/>
      <c r="R193" s="417" t="str">
        <f>登録者!B188</f>
        <v>EKS060</v>
      </c>
      <c r="S193" s="414" t="str">
        <f t="shared" si="10"/>
        <v>EKS060</v>
      </c>
      <c r="T193" s="418" t="str">
        <f>登録者!C188</f>
        <v>佐口　凪</v>
      </c>
      <c r="U193" s="413" t="str">
        <f t="shared" si="11"/>
        <v>佐口凪</v>
      </c>
      <c r="V193" s="413" t="str">
        <f t="shared" si="12"/>
        <v>佐口凪</v>
      </c>
      <c r="W193"/>
      <c r="X193"/>
      <c r="AE193"/>
    </row>
    <row r="194" spans="11:31">
      <c r="K194" s="6"/>
      <c r="L194" s="6"/>
      <c r="R194" s="417" t="str">
        <f>登録者!B189</f>
        <v>EKS064</v>
      </c>
      <c r="S194" s="414" t="str">
        <f t="shared" si="10"/>
        <v>EKS064</v>
      </c>
      <c r="T194" s="418" t="str">
        <f>登録者!C189</f>
        <v>柳谷　匠飛</v>
      </c>
      <c r="U194" s="413" t="str">
        <f t="shared" si="11"/>
        <v>柳谷匠飛</v>
      </c>
      <c r="V194" s="413" t="str">
        <f t="shared" si="12"/>
        <v>柳谷匠飛</v>
      </c>
      <c r="W194"/>
      <c r="X194"/>
      <c r="AE194"/>
    </row>
    <row r="195" spans="11:31">
      <c r="K195" s="6"/>
      <c r="L195" s="6"/>
      <c r="R195" s="417" t="str">
        <f>登録者!B190</f>
        <v>EKS065</v>
      </c>
      <c r="S195" s="414" t="str">
        <f t="shared" si="10"/>
        <v>EKS065</v>
      </c>
      <c r="T195" s="418" t="str">
        <f>登録者!C190</f>
        <v>山本　笑新</v>
      </c>
      <c r="U195" s="413" t="str">
        <f t="shared" si="11"/>
        <v>山本笑新</v>
      </c>
      <c r="V195" s="413" t="str">
        <f t="shared" si="12"/>
        <v>山本笑新</v>
      </c>
      <c r="W195"/>
      <c r="X195"/>
      <c r="AE195"/>
    </row>
    <row r="196" spans="11:31">
      <c r="K196" s="6"/>
      <c r="L196" s="6"/>
      <c r="R196" s="417" t="str">
        <f>登録者!B191</f>
        <v>EKS066</v>
      </c>
      <c r="S196" s="414" t="str">
        <f t="shared" si="10"/>
        <v>EKS066</v>
      </c>
      <c r="T196" s="418" t="str">
        <f>登録者!C191</f>
        <v>上原　大和</v>
      </c>
      <c r="U196" s="413" t="str">
        <f t="shared" si="11"/>
        <v>上原大和</v>
      </c>
      <c r="V196" s="413" t="str">
        <f t="shared" si="12"/>
        <v>上原大和</v>
      </c>
      <c r="W196"/>
      <c r="X196"/>
      <c r="AE196"/>
    </row>
    <row r="197" spans="11:31">
      <c r="K197" s="6"/>
      <c r="L197" s="6"/>
      <c r="R197" s="417" t="str">
        <f>登録者!B192</f>
        <v>EKS067</v>
      </c>
      <c r="S197" s="414" t="str">
        <f t="shared" si="10"/>
        <v>EKS067</v>
      </c>
      <c r="T197" s="418" t="str">
        <f>登録者!C192</f>
        <v>東狐　奏佑</v>
      </c>
      <c r="U197" s="413" t="str">
        <f t="shared" si="11"/>
        <v>東狐奏佑</v>
      </c>
      <c r="V197" s="413" t="str">
        <f t="shared" si="12"/>
        <v>東狐奏佑</v>
      </c>
      <c r="W197"/>
      <c r="X197"/>
      <c r="AE197"/>
    </row>
    <row r="198" spans="11:31">
      <c r="K198" s="6"/>
      <c r="L198" s="6"/>
      <c r="R198" s="417" t="str">
        <f>登録者!B193</f>
        <v>EOC005</v>
      </c>
      <c r="S198" s="414" t="str">
        <f t="shared" si="10"/>
        <v>EOC005</v>
      </c>
      <c r="T198" s="418" t="str">
        <f>登録者!C193</f>
        <v>河江　蒼生</v>
      </c>
      <c r="U198" s="413" t="str">
        <f t="shared" si="11"/>
        <v>河江蒼生</v>
      </c>
      <c r="V198" s="413" t="str">
        <f t="shared" si="12"/>
        <v>河江蒼生</v>
      </c>
      <c r="W198"/>
      <c r="X198"/>
      <c r="AE198"/>
    </row>
    <row r="199" spans="11:31">
      <c r="K199" s="6"/>
      <c r="L199" s="6"/>
      <c r="R199" s="417" t="str">
        <f>登録者!B194</f>
        <v>ETR001</v>
      </c>
      <c r="S199" s="414" t="str">
        <f t="shared" si="10"/>
        <v>ETR001</v>
      </c>
      <c r="T199" s="418" t="str">
        <f>登録者!C194</f>
        <v>秋山　樹</v>
      </c>
      <c r="U199" s="413" t="str">
        <f t="shared" si="11"/>
        <v>秋山樹</v>
      </c>
      <c r="V199" s="413" t="str">
        <f t="shared" si="12"/>
        <v>秋山樹</v>
      </c>
      <c r="W199"/>
      <c r="X199"/>
      <c r="AE199"/>
    </row>
    <row r="200" spans="11:31">
      <c r="K200" s="6"/>
      <c r="L200" s="6"/>
      <c r="R200" s="417" t="str">
        <f>登録者!B195</f>
        <v>EAK014</v>
      </c>
      <c r="S200" s="414" t="str">
        <f t="shared" si="10"/>
        <v>EAK014</v>
      </c>
      <c r="T200" s="418" t="str">
        <f>登録者!C195</f>
        <v>久保田　有枝曳</v>
      </c>
      <c r="U200" s="413" t="str">
        <f t="shared" si="11"/>
        <v>久保田有枝曳</v>
      </c>
      <c r="V200" s="413" t="str">
        <f t="shared" si="12"/>
        <v>久保田有枝曳</v>
      </c>
      <c r="W200"/>
      <c r="X200"/>
      <c r="AE200"/>
    </row>
    <row r="201" spans="11:31">
      <c r="K201" s="6"/>
      <c r="L201" s="6"/>
      <c r="R201" s="417" t="str">
        <f>登録者!B196</f>
        <v>EAK059</v>
      </c>
      <c r="S201" s="414" t="str">
        <f t="shared" ref="S201:S264" si="13">ASC(R201)</f>
        <v>EAK059</v>
      </c>
      <c r="T201" s="418" t="str">
        <f>登録者!C196</f>
        <v>山崎　凌大</v>
      </c>
      <c r="U201" s="413" t="str">
        <f t="shared" si="11"/>
        <v>山崎凌大</v>
      </c>
      <c r="V201" s="413" t="str">
        <f t="shared" si="12"/>
        <v>山崎凌大</v>
      </c>
      <c r="W201"/>
      <c r="X201"/>
      <c r="AE201"/>
    </row>
    <row r="202" spans="11:31">
      <c r="K202" s="6"/>
      <c r="L202" s="6"/>
      <c r="R202" s="417" t="str">
        <f>登録者!B197</f>
        <v>EAK062</v>
      </c>
      <c r="S202" s="414" t="str">
        <f t="shared" si="13"/>
        <v>EAK062</v>
      </c>
      <c r="T202" s="418" t="str">
        <f>登録者!C197</f>
        <v>権隨　洸矢</v>
      </c>
      <c r="U202" s="413" t="str">
        <f t="shared" ref="U202:U265" si="14">TRIM(SUBSTITUTE(T202,"　",""))</f>
        <v>権隨洸矢</v>
      </c>
      <c r="V202" s="413" t="str">
        <f t="shared" ref="V202:V265" si="15">TRIM(SUBSTITUTE(U202," ",""))</f>
        <v>権隨洸矢</v>
      </c>
      <c r="W202"/>
      <c r="X202"/>
      <c r="AE202"/>
    </row>
    <row r="203" spans="11:31">
      <c r="K203" s="6"/>
      <c r="L203" s="6"/>
      <c r="R203" s="417" t="str">
        <f>登録者!B198</f>
        <v>EAK072</v>
      </c>
      <c r="S203" s="414" t="str">
        <f t="shared" si="13"/>
        <v>EAK072</v>
      </c>
      <c r="T203" s="418" t="str">
        <f>登録者!C198</f>
        <v>権隨　かりん</v>
      </c>
      <c r="U203" s="413" t="str">
        <f t="shared" si="14"/>
        <v>権隨かりん</v>
      </c>
      <c r="V203" s="413" t="str">
        <f t="shared" si="15"/>
        <v>権隨かりん</v>
      </c>
      <c r="W203"/>
      <c r="X203"/>
      <c r="AE203"/>
    </row>
    <row r="204" spans="11:31">
      <c r="K204" s="6"/>
      <c r="L204" s="6"/>
      <c r="R204" s="417" t="str">
        <f>登録者!B199</f>
        <v>EAK079</v>
      </c>
      <c r="S204" s="414" t="str">
        <f t="shared" si="13"/>
        <v>EAK079</v>
      </c>
      <c r="T204" s="418" t="str">
        <f>登録者!C199</f>
        <v>白戸　倖冬</v>
      </c>
      <c r="U204" s="413" t="str">
        <f t="shared" si="14"/>
        <v>白戸倖冬</v>
      </c>
      <c r="V204" s="413" t="str">
        <f t="shared" si="15"/>
        <v>白戸倖冬</v>
      </c>
      <c r="W204"/>
      <c r="X204"/>
      <c r="AE204"/>
    </row>
    <row r="205" spans="11:31">
      <c r="K205" s="6"/>
      <c r="L205" s="6"/>
      <c r="R205" s="417" t="str">
        <f>登録者!B200</f>
        <v>EAK080</v>
      </c>
      <c r="S205" s="414" t="str">
        <f t="shared" si="13"/>
        <v>EAK080</v>
      </c>
      <c r="T205" s="418" t="str">
        <f>登録者!C200</f>
        <v>白戸　風季</v>
      </c>
      <c r="U205" s="413" t="str">
        <f t="shared" si="14"/>
        <v>白戸風季</v>
      </c>
      <c r="V205" s="413" t="str">
        <f t="shared" si="15"/>
        <v>白戸風季</v>
      </c>
      <c r="W205"/>
      <c r="X205"/>
      <c r="AE205"/>
    </row>
    <row r="206" spans="11:31">
      <c r="K206" s="6"/>
      <c r="L206" s="6"/>
      <c r="R206" s="417" t="str">
        <f>登録者!B201</f>
        <v>EAK081</v>
      </c>
      <c r="S206" s="414" t="str">
        <f t="shared" si="13"/>
        <v>EAK081</v>
      </c>
      <c r="T206" s="418" t="str">
        <f>登録者!C201</f>
        <v>齋藤　りの</v>
      </c>
      <c r="U206" s="413" t="str">
        <f t="shared" si="14"/>
        <v>齋藤りの</v>
      </c>
      <c r="V206" s="413" t="str">
        <f t="shared" si="15"/>
        <v>齋藤りの</v>
      </c>
      <c r="W206"/>
      <c r="X206"/>
      <c r="AE206"/>
    </row>
    <row r="207" spans="11:31">
      <c r="K207" s="6"/>
      <c r="L207" s="6"/>
      <c r="R207" s="417" t="str">
        <f>登録者!B202</f>
        <v>EAK082</v>
      </c>
      <c r="S207" s="414" t="str">
        <f t="shared" si="13"/>
        <v>EAK082</v>
      </c>
      <c r="T207" s="418" t="str">
        <f>登録者!C202</f>
        <v>鈴木　惇也</v>
      </c>
      <c r="U207" s="413" t="str">
        <f t="shared" si="14"/>
        <v>鈴木惇也</v>
      </c>
      <c r="V207" s="413" t="str">
        <f t="shared" si="15"/>
        <v>鈴木惇也</v>
      </c>
      <c r="W207"/>
      <c r="X207"/>
      <c r="AE207"/>
    </row>
    <row r="208" spans="11:31">
      <c r="K208" s="6"/>
      <c r="L208" s="6"/>
      <c r="R208" s="417" t="str">
        <f>登録者!B203</f>
        <v>EAK083</v>
      </c>
      <c r="S208" s="414" t="str">
        <f t="shared" si="13"/>
        <v>EAK083</v>
      </c>
      <c r="T208" s="418" t="str">
        <f>登録者!C203</f>
        <v>大日向　結希</v>
      </c>
      <c r="U208" s="413" t="str">
        <f t="shared" si="14"/>
        <v>大日向結希</v>
      </c>
      <c r="V208" s="413" t="str">
        <f t="shared" si="15"/>
        <v>大日向結希</v>
      </c>
      <c r="W208"/>
      <c r="X208"/>
      <c r="AE208"/>
    </row>
    <row r="209" spans="11:31">
      <c r="K209" s="6"/>
      <c r="L209" s="6"/>
      <c r="R209" s="417" t="str">
        <f>登録者!B204</f>
        <v>EAK084</v>
      </c>
      <c r="S209" s="414" t="str">
        <f t="shared" si="13"/>
        <v>EAK084</v>
      </c>
      <c r="T209" s="418" t="str">
        <f>登録者!C204</f>
        <v>青島　穂果</v>
      </c>
      <c r="U209" s="413" t="str">
        <f t="shared" si="14"/>
        <v>青島穂果</v>
      </c>
      <c r="V209" s="413" t="str">
        <f t="shared" si="15"/>
        <v>青島穂果</v>
      </c>
      <c r="W209"/>
      <c r="X209"/>
      <c r="AE209"/>
    </row>
    <row r="210" spans="11:31">
      <c r="K210" s="6"/>
      <c r="L210" s="6"/>
      <c r="R210" s="417" t="str">
        <f>登録者!B205</f>
        <v>EAK085</v>
      </c>
      <c r="S210" s="414" t="str">
        <f t="shared" si="13"/>
        <v>EAK085</v>
      </c>
      <c r="T210" s="418" t="str">
        <f>登録者!C205</f>
        <v>白戸　琥徹</v>
      </c>
      <c r="U210" s="413" t="str">
        <f t="shared" si="14"/>
        <v>白戸琥徹</v>
      </c>
      <c r="V210" s="413" t="str">
        <f t="shared" si="15"/>
        <v>白戸琥徹</v>
      </c>
      <c r="W210"/>
      <c r="X210"/>
      <c r="AE210"/>
    </row>
    <row r="211" spans="11:31">
      <c r="K211" s="6"/>
      <c r="L211" s="6"/>
      <c r="R211" s="417" t="str">
        <f>登録者!B206</f>
        <v>EAK086</v>
      </c>
      <c r="S211" s="414" t="str">
        <f t="shared" si="13"/>
        <v>EAK086</v>
      </c>
      <c r="T211" s="418" t="str">
        <f>登録者!C206</f>
        <v>山口　修平</v>
      </c>
      <c r="U211" s="413" t="str">
        <f t="shared" si="14"/>
        <v>山口修平</v>
      </c>
      <c r="V211" s="413" t="str">
        <f t="shared" si="15"/>
        <v>山口修平</v>
      </c>
      <c r="W211"/>
      <c r="X211"/>
      <c r="AE211"/>
    </row>
    <row r="212" spans="11:31">
      <c r="K212" s="6"/>
      <c r="L212" s="6"/>
      <c r="R212" s="417" t="str">
        <f>登録者!B207</f>
        <v>EAK087</v>
      </c>
      <c r="S212" s="414" t="str">
        <f t="shared" si="13"/>
        <v>EAK087</v>
      </c>
      <c r="T212" s="418" t="str">
        <f>登録者!C207</f>
        <v>白川　陽奏</v>
      </c>
      <c r="U212" s="413" t="str">
        <f t="shared" si="14"/>
        <v>白川陽奏</v>
      </c>
      <c r="V212" s="413" t="str">
        <f t="shared" si="15"/>
        <v>白川陽奏</v>
      </c>
      <c r="W212"/>
      <c r="X212"/>
      <c r="AE212"/>
    </row>
    <row r="213" spans="11:31">
      <c r="K213" s="6"/>
      <c r="L213" s="6"/>
      <c r="R213" s="417" t="str">
        <f>登録者!B208</f>
        <v>EAK088</v>
      </c>
      <c r="S213" s="414" t="str">
        <f t="shared" si="13"/>
        <v>EAK088</v>
      </c>
      <c r="T213" s="418" t="str">
        <f>登録者!C208</f>
        <v>木村　莉央</v>
      </c>
      <c r="U213" s="413" t="str">
        <f t="shared" si="14"/>
        <v>木村莉央</v>
      </c>
      <c r="V213" s="413" t="str">
        <f t="shared" si="15"/>
        <v>木村莉央</v>
      </c>
      <c r="W213"/>
      <c r="X213"/>
      <c r="AE213"/>
    </row>
    <row r="214" spans="11:31">
      <c r="K214" s="6"/>
      <c r="L214" s="6"/>
      <c r="R214" s="417" t="str">
        <f>登録者!B209</f>
        <v>EAK089</v>
      </c>
      <c r="S214" s="414" t="str">
        <f t="shared" si="13"/>
        <v>EAK089</v>
      </c>
      <c r="T214" s="418" t="str">
        <f>登録者!C209</f>
        <v>木村　陽希</v>
      </c>
      <c r="U214" s="413" t="str">
        <f t="shared" si="14"/>
        <v>木村陽希</v>
      </c>
      <c r="V214" s="413" t="str">
        <f t="shared" si="15"/>
        <v>木村陽希</v>
      </c>
      <c r="W214"/>
      <c r="X214"/>
      <c r="AE214"/>
    </row>
    <row r="215" spans="11:31">
      <c r="K215" s="6"/>
      <c r="L215" s="6"/>
      <c r="R215" s="417" t="str">
        <f>登録者!B210</f>
        <v>EAK090</v>
      </c>
      <c r="S215" s="414" t="str">
        <f t="shared" si="13"/>
        <v>EAK090</v>
      </c>
      <c r="T215" s="418" t="str">
        <f>登録者!C210</f>
        <v>葛西　音巴</v>
      </c>
      <c r="U215" s="413" t="str">
        <f t="shared" si="14"/>
        <v>葛西音巴</v>
      </c>
      <c r="V215" s="413" t="str">
        <f t="shared" si="15"/>
        <v>葛西音巴</v>
      </c>
      <c r="W215"/>
      <c r="X215"/>
      <c r="AE215"/>
    </row>
    <row r="216" spans="11:31">
      <c r="K216" s="6"/>
      <c r="L216" s="6"/>
      <c r="R216" s="417" t="str">
        <f>登録者!B211</f>
        <v>EKA011</v>
      </c>
      <c r="S216" s="414" t="str">
        <f t="shared" si="13"/>
        <v>EKA011</v>
      </c>
      <c r="T216" s="418" t="str">
        <f>登録者!C211</f>
        <v>山崎　純子</v>
      </c>
      <c r="U216" s="413" t="str">
        <f t="shared" si="14"/>
        <v>山崎純子</v>
      </c>
      <c r="V216" s="413" t="str">
        <f t="shared" si="15"/>
        <v>山崎純子</v>
      </c>
      <c r="W216"/>
      <c r="X216"/>
      <c r="AE216"/>
    </row>
    <row r="217" spans="11:31">
      <c r="K217" s="6"/>
      <c r="L217" s="6"/>
      <c r="R217" s="417" t="str">
        <f>登録者!B212</f>
        <v>EKS008</v>
      </c>
      <c r="S217" s="414" t="str">
        <f t="shared" si="13"/>
        <v>EKS008</v>
      </c>
      <c r="T217" s="418" t="str">
        <f>登録者!C212</f>
        <v>髙橋　和馬</v>
      </c>
      <c r="U217" s="413" t="str">
        <f t="shared" si="14"/>
        <v>髙橋和馬</v>
      </c>
      <c r="V217" s="413" t="str">
        <f t="shared" si="15"/>
        <v>髙橋和馬</v>
      </c>
      <c r="W217"/>
      <c r="X217"/>
      <c r="AE217"/>
    </row>
    <row r="218" spans="11:31">
      <c r="K218" s="6"/>
      <c r="L218" s="6"/>
      <c r="R218" s="417" t="str">
        <f>登録者!B213</f>
        <v>ENK008</v>
      </c>
      <c r="S218" s="414" t="str">
        <f t="shared" si="13"/>
        <v>ENK008</v>
      </c>
      <c r="T218" s="418" t="str">
        <f>登録者!C213</f>
        <v>楳田　凌玄</v>
      </c>
      <c r="U218" s="413" t="str">
        <f t="shared" si="14"/>
        <v>楳田凌玄</v>
      </c>
      <c r="V218" s="413" t="str">
        <f t="shared" si="15"/>
        <v>楳田凌玄</v>
      </c>
      <c r="W218"/>
      <c r="X218"/>
      <c r="AE218"/>
    </row>
    <row r="219" spans="11:31">
      <c r="K219" s="6"/>
      <c r="L219" s="6"/>
      <c r="R219" s="417" t="str">
        <f>登録者!B214</f>
        <v>EKS002</v>
      </c>
      <c r="S219" s="414" t="str">
        <f t="shared" si="13"/>
        <v>EKS002</v>
      </c>
      <c r="T219" s="418" t="str">
        <f>登録者!C214</f>
        <v>中野　義弘</v>
      </c>
      <c r="U219" s="413" t="str">
        <f t="shared" si="14"/>
        <v>中野義弘</v>
      </c>
      <c r="V219" s="413" t="str">
        <f t="shared" si="15"/>
        <v>中野義弘</v>
      </c>
      <c r="W219"/>
      <c r="X219"/>
      <c r="AE219"/>
    </row>
    <row r="220" spans="11:31">
      <c r="K220" s="6"/>
      <c r="L220" s="6"/>
      <c r="R220" s="417" t="str">
        <f>登録者!B215</f>
        <v>ENK022</v>
      </c>
      <c r="S220" s="414" t="str">
        <f t="shared" si="13"/>
        <v>ENK022</v>
      </c>
      <c r="T220" s="418" t="str">
        <f>登録者!C215</f>
        <v>竹内　うみ</v>
      </c>
      <c r="U220" s="413" t="str">
        <f t="shared" si="14"/>
        <v>竹内うみ</v>
      </c>
      <c r="V220" s="413" t="str">
        <f t="shared" si="15"/>
        <v>竹内うみ</v>
      </c>
      <c r="W220"/>
      <c r="X220"/>
      <c r="AE220"/>
    </row>
    <row r="221" spans="11:31">
      <c r="K221" s="6"/>
      <c r="L221" s="6"/>
      <c r="R221" s="417" t="str">
        <f>登録者!B216</f>
        <v>ENK023</v>
      </c>
      <c r="S221" s="414" t="str">
        <f t="shared" si="13"/>
        <v>ENK023</v>
      </c>
      <c r="T221" s="418" t="str">
        <f>登録者!C216</f>
        <v>渋谷　心音</v>
      </c>
      <c r="U221" s="413" t="str">
        <f t="shared" si="14"/>
        <v>渋谷心音</v>
      </c>
      <c r="V221" s="413" t="str">
        <f t="shared" si="15"/>
        <v>渋谷心音</v>
      </c>
      <c r="W221"/>
      <c r="X221"/>
      <c r="AE221"/>
    </row>
    <row r="222" spans="11:31">
      <c r="K222" s="6"/>
      <c r="L222" s="6"/>
      <c r="R222" s="417" t="str">
        <f>登録者!B217</f>
        <v>ENK025</v>
      </c>
      <c r="S222" s="414" t="str">
        <f t="shared" si="13"/>
        <v>ENK025</v>
      </c>
      <c r="T222" s="418" t="str">
        <f>登録者!C217</f>
        <v>岩井　結士</v>
      </c>
      <c r="U222" s="413" t="str">
        <f t="shared" si="14"/>
        <v>岩井結士</v>
      </c>
      <c r="V222" s="413" t="str">
        <f t="shared" si="15"/>
        <v>岩井結士</v>
      </c>
      <c r="W222"/>
      <c r="X222"/>
      <c r="AE222"/>
    </row>
    <row r="223" spans="11:31">
      <c r="K223" s="6"/>
      <c r="L223" s="6"/>
      <c r="R223" s="417" t="str">
        <f>登録者!B218</f>
        <v>ENK026</v>
      </c>
      <c r="S223" s="414" t="str">
        <f t="shared" si="13"/>
        <v>ENK026</v>
      </c>
      <c r="T223" s="418" t="str">
        <f>登録者!C218</f>
        <v>岩井　誠士</v>
      </c>
      <c r="U223" s="413" t="str">
        <f t="shared" si="14"/>
        <v>岩井誠士</v>
      </c>
      <c r="V223" s="413" t="str">
        <f t="shared" si="15"/>
        <v>岩井誠士</v>
      </c>
      <c r="W223"/>
      <c r="X223"/>
      <c r="AE223"/>
    </row>
    <row r="224" spans="11:31">
      <c r="K224" s="6"/>
      <c r="L224" s="6"/>
      <c r="R224" s="417" t="str">
        <f>登録者!B219</f>
        <v>EKC001</v>
      </c>
      <c r="S224" s="414" t="str">
        <f t="shared" si="13"/>
        <v>EKC001</v>
      </c>
      <c r="T224" s="418" t="str">
        <f>登録者!C219</f>
        <v>近藤　翔</v>
      </c>
      <c r="U224" s="413" t="str">
        <f t="shared" si="14"/>
        <v>近藤翔</v>
      </c>
      <c r="V224" s="413" t="str">
        <f t="shared" si="15"/>
        <v>近藤翔</v>
      </c>
      <c r="W224"/>
      <c r="X224"/>
      <c r="AE224"/>
    </row>
    <row r="225" spans="11:31">
      <c r="K225" s="6"/>
      <c r="L225" s="6"/>
      <c r="R225" s="417" t="str">
        <f>登録者!B220</f>
        <v>EAK053</v>
      </c>
      <c r="S225" s="414" t="str">
        <f t="shared" si="13"/>
        <v>EAK053</v>
      </c>
      <c r="T225" s="418" t="str">
        <f>登録者!C220</f>
        <v>武藤　裕也</v>
      </c>
      <c r="U225" s="413" t="str">
        <f t="shared" si="14"/>
        <v>武藤裕也</v>
      </c>
      <c r="V225" s="413" t="str">
        <f t="shared" si="15"/>
        <v>武藤裕也</v>
      </c>
      <c r="W225"/>
      <c r="X225"/>
      <c r="AE225"/>
    </row>
    <row r="226" spans="11:31">
      <c r="K226" s="6"/>
      <c r="L226" s="6"/>
      <c r="R226" s="417" t="str">
        <f>登録者!B221</f>
        <v>EKC002</v>
      </c>
      <c r="S226" s="414" t="str">
        <f t="shared" si="13"/>
        <v>EKC002</v>
      </c>
      <c r="T226" s="418" t="str">
        <f>登録者!C221</f>
        <v>中西　柚良</v>
      </c>
      <c r="U226" s="413" t="str">
        <f t="shared" si="14"/>
        <v>中西柚良</v>
      </c>
      <c r="V226" s="413" t="str">
        <f t="shared" si="15"/>
        <v>中西柚良</v>
      </c>
      <c r="W226"/>
      <c r="X226"/>
      <c r="AE226"/>
    </row>
    <row r="227" spans="11:31">
      <c r="K227" s="6"/>
      <c r="L227" s="6"/>
      <c r="R227" s="417" t="str">
        <f>登録者!B222</f>
        <v>EKC003</v>
      </c>
      <c r="S227" s="414" t="str">
        <f t="shared" si="13"/>
        <v>EKC003</v>
      </c>
      <c r="T227" s="418" t="str">
        <f>登録者!C222</f>
        <v>長山　莉柚</v>
      </c>
      <c r="U227" s="413" t="str">
        <f t="shared" si="14"/>
        <v>長山莉柚</v>
      </c>
      <c r="V227" s="413" t="str">
        <f t="shared" si="15"/>
        <v>長山莉柚</v>
      </c>
      <c r="W227"/>
      <c r="X227"/>
      <c r="AE227"/>
    </row>
    <row r="228" spans="11:31">
      <c r="K228" s="6"/>
      <c r="L228" s="6"/>
      <c r="R228" s="417" t="str">
        <f>登録者!B223</f>
        <v>EKC004</v>
      </c>
      <c r="S228" s="414" t="str">
        <f t="shared" si="13"/>
        <v>EKC004</v>
      </c>
      <c r="T228" s="418" t="str">
        <f>登録者!C223</f>
        <v>藤巻　もも</v>
      </c>
      <c r="U228" s="413" t="str">
        <f t="shared" si="14"/>
        <v>藤巻もも</v>
      </c>
      <c r="V228" s="413" t="str">
        <f t="shared" si="15"/>
        <v>藤巻もも</v>
      </c>
      <c r="W228"/>
      <c r="X228"/>
      <c r="AE228"/>
    </row>
    <row r="229" spans="11:31">
      <c r="K229" s="6"/>
      <c r="L229" s="6"/>
      <c r="R229" s="417" t="str">
        <f>登録者!B224</f>
        <v>EKC005</v>
      </c>
      <c r="S229" s="414" t="str">
        <f t="shared" si="13"/>
        <v>EKC005</v>
      </c>
      <c r="T229" s="418" t="str">
        <f>登録者!C224</f>
        <v>本間　奏詩</v>
      </c>
      <c r="U229" s="413" t="str">
        <f t="shared" si="14"/>
        <v>本間奏詩</v>
      </c>
      <c r="V229" s="413" t="str">
        <f t="shared" si="15"/>
        <v>本間奏詩</v>
      </c>
      <c r="W229"/>
      <c r="X229"/>
      <c r="AE229"/>
    </row>
    <row r="230" spans="11:31">
      <c r="K230" s="6"/>
      <c r="L230" s="6"/>
      <c r="R230" s="417" t="str">
        <f>登録者!B225</f>
        <v>EKC006</v>
      </c>
      <c r="S230" s="414" t="str">
        <f t="shared" si="13"/>
        <v>EKC006</v>
      </c>
      <c r="T230" s="418" t="str">
        <f>登録者!C225</f>
        <v>本間　莉乃</v>
      </c>
      <c r="U230" s="413" t="str">
        <f t="shared" si="14"/>
        <v>本間莉乃</v>
      </c>
      <c r="V230" s="413" t="str">
        <f t="shared" si="15"/>
        <v>本間莉乃</v>
      </c>
      <c r="W230"/>
      <c r="X230"/>
      <c r="AE230"/>
    </row>
    <row r="231" spans="11:31">
      <c r="K231" s="6"/>
      <c r="L231" s="6"/>
      <c r="R231" s="417" t="str">
        <f>登録者!B226</f>
        <v>EKC007</v>
      </c>
      <c r="S231" s="414" t="str">
        <f t="shared" si="13"/>
        <v>EKC007</v>
      </c>
      <c r="T231" s="418" t="str">
        <f>登録者!C226</f>
        <v>安喰　結愛</v>
      </c>
      <c r="U231" s="413" t="str">
        <f t="shared" si="14"/>
        <v>安喰結愛</v>
      </c>
      <c r="V231" s="413" t="str">
        <f t="shared" si="15"/>
        <v>安喰結愛</v>
      </c>
      <c r="W231"/>
      <c r="X231"/>
      <c r="AE231"/>
    </row>
    <row r="232" spans="11:31">
      <c r="K232" s="6"/>
      <c r="L232" s="6"/>
      <c r="R232" s="417" t="str">
        <f>登録者!B227</f>
        <v>EKC008</v>
      </c>
      <c r="S232" s="414" t="str">
        <f t="shared" si="13"/>
        <v>EKC008</v>
      </c>
      <c r="T232" s="418" t="str">
        <f>登録者!C227</f>
        <v>佐藤　友芽</v>
      </c>
      <c r="U232" s="413" t="str">
        <f t="shared" si="14"/>
        <v>佐藤友芽</v>
      </c>
      <c r="V232" s="413" t="str">
        <f t="shared" si="15"/>
        <v>佐藤友芽</v>
      </c>
      <c r="W232"/>
      <c r="X232"/>
      <c r="AE232"/>
    </row>
    <row r="233" spans="11:31">
      <c r="K233" s="6"/>
      <c r="L233" s="6"/>
      <c r="R233" s="417" t="str">
        <f>登録者!B228</f>
        <v>EKC009</v>
      </c>
      <c r="S233" s="414" t="str">
        <f t="shared" si="13"/>
        <v>EKC009</v>
      </c>
      <c r="T233" s="418" t="str">
        <f>登録者!C228</f>
        <v>藤巻　ひなた</v>
      </c>
      <c r="U233" s="413" t="str">
        <f t="shared" si="14"/>
        <v>藤巻ひなた</v>
      </c>
      <c r="V233" s="413" t="str">
        <f t="shared" si="15"/>
        <v>藤巻ひなた</v>
      </c>
      <c r="W233"/>
      <c r="X233"/>
      <c r="AE233"/>
    </row>
    <row r="234" spans="11:31">
      <c r="K234" s="6"/>
      <c r="L234" s="6"/>
      <c r="R234" s="417" t="str">
        <f>登録者!B229</f>
        <v>EKC010</v>
      </c>
      <c r="S234" s="414" t="str">
        <f t="shared" si="13"/>
        <v>EKC010</v>
      </c>
      <c r="T234" s="418" t="str">
        <f>登録者!C229</f>
        <v>山下　源起</v>
      </c>
      <c r="U234" s="413" t="str">
        <f t="shared" si="14"/>
        <v>山下源起</v>
      </c>
      <c r="V234" s="413" t="str">
        <f t="shared" si="15"/>
        <v>山下源起</v>
      </c>
      <c r="W234"/>
      <c r="X234"/>
      <c r="AE234"/>
    </row>
    <row r="235" spans="11:31">
      <c r="K235" s="6"/>
      <c r="L235" s="6"/>
      <c r="R235" s="417" t="str">
        <f>登録者!B230</f>
        <v>EKA019</v>
      </c>
      <c r="S235" s="414" t="str">
        <f t="shared" si="13"/>
        <v>EKA019</v>
      </c>
      <c r="T235" s="418" t="str">
        <f>登録者!C230</f>
        <v>佐々木　大剛</v>
      </c>
      <c r="U235" s="413" t="str">
        <f t="shared" si="14"/>
        <v>佐々木大剛</v>
      </c>
      <c r="V235" s="413" t="str">
        <f t="shared" si="15"/>
        <v>佐々木大剛</v>
      </c>
      <c r="W235"/>
      <c r="X235"/>
      <c r="AE235"/>
    </row>
    <row r="236" spans="11:31">
      <c r="K236" s="6"/>
      <c r="L236" s="6"/>
      <c r="R236" s="417" t="str">
        <f>登録者!B231</f>
        <v>EKA021</v>
      </c>
      <c r="S236" s="414" t="str">
        <f t="shared" si="13"/>
        <v>EKA021</v>
      </c>
      <c r="T236" s="418" t="str">
        <f>登録者!C231</f>
        <v>山口　光信</v>
      </c>
      <c r="U236" s="413" t="str">
        <f t="shared" si="14"/>
        <v>山口光信</v>
      </c>
      <c r="V236" s="413" t="str">
        <f t="shared" si="15"/>
        <v>山口光信</v>
      </c>
      <c r="W236"/>
      <c r="X236"/>
      <c r="AE236"/>
    </row>
    <row r="237" spans="11:31">
      <c r="K237" s="6"/>
      <c r="L237" s="6"/>
      <c r="R237" s="417" t="str">
        <f>登録者!B232</f>
        <v>EKA022</v>
      </c>
      <c r="S237" s="414" t="str">
        <f t="shared" si="13"/>
        <v>EKA022</v>
      </c>
      <c r="T237" s="418" t="str">
        <f>登録者!C232</f>
        <v>三島　利紀</v>
      </c>
      <c r="U237" s="413" t="str">
        <f t="shared" si="14"/>
        <v>三島利紀</v>
      </c>
      <c r="V237" s="413" t="str">
        <f t="shared" si="15"/>
        <v>三島利紀</v>
      </c>
      <c r="W237"/>
      <c r="X237"/>
      <c r="AE237"/>
    </row>
    <row r="238" spans="11:31">
      <c r="K238" s="6"/>
      <c r="L238" s="6"/>
      <c r="R238" s="417" t="str">
        <f>登録者!B233</f>
        <v>EAK016</v>
      </c>
      <c r="S238" s="414" t="str">
        <f t="shared" si="13"/>
        <v>EAK016</v>
      </c>
      <c r="T238" s="418" t="str">
        <f>登録者!C233</f>
        <v>幸坂　諭諮</v>
      </c>
      <c r="U238" s="413" t="str">
        <f t="shared" si="14"/>
        <v>幸坂諭諮</v>
      </c>
      <c r="V238" s="413" t="str">
        <f t="shared" si="15"/>
        <v>幸坂諭諮</v>
      </c>
      <c r="W238"/>
      <c r="X238"/>
      <c r="AE238"/>
    </row>
    <row r="239" spans="11:31">
      <c r="K239" s="6"/>
      <c r="L239" s="6"/>
      <c r="R239" s="417" t="str">
        <f>登録者!B234</f>
        <v>EAK050</v>
      </c>
      <c r="S239" s="414" t="str">
        <f t="shared" si="13"/>
        <v>EAK050</v>
      </c>
      <c r="T239" s="418" t="str">
        <f>登録者!C234</f>
        <v>平木　孝直</v>
      </c>
      <c r="U239" s="413" t="str">
        <f t="shared" si="14"/>
        <v>平木孝直</v>
      </c>
      <c r="V239" s="413" t="str">
        <f t="shared" si="15"/>
        <v>平木孝直</v>
      </c>
      <c r="W239"/>
      <c r="X239"/>
      <c r="AE239"/>
    </row>
    <row r="240" spans="11:31">
      <c r="K240" s="6"/>
      <c r="L240" s="6"/>
      <c r="R240" s="417" t="str">
        <f>登録者!B235</f>
        <v>EAK063</v>
      </c>
      <c r="S240" s="414" t="str">
        <f t="shared" si="13"/>
        <v>EAK063</v>
      </c>
      <c r="T240" s="418" t="str">
        <f>登録者!C235</f>
        <v>館岡　将平</v>
      </c>
      <c r="U240" s="413" t="str">
        <f t="shared" si="14"/>
        <v>館岡将平</v>
      </c>
      <c r="V240" s="413" t="str">
        <f t="shared" si="15"/>
        <v>館岡将平</v>
      </c>
      <c r="W240"/>
      <c r="X240"/>
      <c r="AE240"/>
    </row>
    <row r="241" spans="11:31">
      <c r="K241" s="6"/>
      <c r="L241" s="6"/>
      <c r="R241" s="417" t="str">
        <f>登録者!B236</f>
        <v>EKS003</v>
      </c>
      <c r="S241" s="414" t="str">
        <f t="shared" si="13"/>
        <v>EKS003</v>
      </c>
      <c r="T241" s="418" t="str">
        <f>登録者!C236</f>
        <v>川村　茂美</v>
      </c>
      <c r="U241" s="413" t="str">
        <f t="shared" si="14"/>
        <v>川村茂美</v>
      </c>
      <c r="V241" s="413" t="str">
        <f t="shared" si="15"/>
        <v>川村茂美</v>
      </c>
      <c r="W241"/>
      <c r="X241"/>
      <c r="AE241"/>
    </row>
    <row r="242" spans="11:31">
      <c r="K242" s="6"/>
      <c r="L242" s="6"/>
      <c r="R242" s="417" t="str">
        <f>登録者!B237</f>
        <v>EKS004</v>
      </c>
      <c r="S242" s="414" t="str">
        <f t="shared" si="13"/>
        <v>EKS004</v>
      </c>
      <c r="T242" s="418" t="str">
        <f>登録者!C237</f>
        <v>川村　恵子</v>
      </c>
      <c r="U242" s="413" t="str">
        <f t="shared" si="14"/>
        <v>川村恵子</v>
      </c>
      <c r="V242" s="413" t="str">
        <f t="shared" si="15"/>
        <v>川村恵子</v>
      </c>
      <c r="W242"/>
      <c r="X242"/>
      <c r="AE242"/>
    </row>
    <row r="243" spans="11:31">
      <c r="K243" s="6"/>
      <c r="L243" s="6"/>
      <c r="R243" s="417" t="str">
        <f>登録者!B238</f>
        <v>EKS006</v>
      </c>
      <c r="S243" s="414" t="str">
        <f t="shared" si="13"/>
        <v>EKS006</v>
      </c>
      <c r="T243" s="418" t="str">
        <f>登録者!C238</f>
        <v>阿部　紹子</v>
      </c>
      <c r="U243" s="413" t="str">
        <f t="shared" si="14"/>
        <v>阿部紹子</v>
      </c>
      <c r="V243" s="413" t="str">
        <f t="shared" si="15"/>
        <v>阿部紹子</v>
      </c>
      <c r="W243"/>
      <c r="X243"/>
      <c r="AE243"/>
    </row>
    <row r="244" spans="11:31">
      <c r="K244" s="6"/>
      <c r="L244" s="6"/>
      <c r="R244" s="417" t="str">
        <f>登録者!B239</f>
        <v>ETC003</v>
      </c>
      <c r="S244" s="414" t="str">
        <f t="shared" si="13"/>
        <v>ETC003</v>
      </c>
      <c r="T244" s="418" t="str">
        <f>登録者!C239</f>
        <v>上村　恵梨奈</v>
      </c>
      <c r="U244" s="413" t="str">
        <f t="shared" si="14"/>
        <v>上村恵梨奈</v>
      </c>
      <c r="V244" s="413" t="str">
        <f t="shared" si="15"/>
        <v>上村恵梨奈</v>
      </c>
      <c r="W244"/>
      <c r="X244"/>
      <c r="AE244"/>
    </row>
    <row r="245" spans="11:31">
      <c r="K245" s="6"/>
      <c r="L245" s="6"/>
      <c r="R245" s="417" t="str">
        <f>登録者!B240</f>
        <v>ETC017</v>
      </c>
      <c r="S245" s="414" t="str">
        <f t="shared" si="13"/>
        <v>ETC017</v>
      </c>
      <c r="T245" s="418" t="str">
        <f>登録者!C240</f>
        <v>土井　理央</v>
      </c>
      <c r="U245" s="413" t="str">
        <f t="shared" si="14"/>
        <v>土井理央</v>
      </c>
      <c r="V245" s="413" t="str">
        <f t="shared" si="15"/>
        <v>土井理央</v>
      </c>
      <c r="W245"/>
      <c r="X245"/>
      <c r="AE245"/>
    </row>
    <row r="246" spans="11:31">
      <c r="K246" s="6"/>
      <c r="L246" s="6"/>
      <c r="R246" s="417" t="str">
        <f>登録者!B241</f>
        <v>ETC021</v>
      </c>
      <c r="S246" s="414" t="str">
        <f t="shared" si="13"/>
        <v>ETC021</v>
      </c>
      <c r="T246" s="418" t="str">
        <f>登録者!C241</f>
        <v>道下　悠輝</v>
      </c>
      <c r="U246" s="413" t="str">
        <f t="shared" si="14"/>
        <v>道下悠輝</v>
      </c>
      <c r="V246" s="413" t="str">
        <f t="shared" si="15"/>
        <v>道下悠輝</v>
      </c>
      <c r="W246"/>
      <c r="X246"/>
      <c r="AE246"/>
    </row>
    <row r="247" spans="11:31">
      <c r="K247" s="6"/>
      <c r="L247" s="6"/>
      <c r="R247" s="417" t="str">
        <f>登録者!B242</f>
        <v>ETC023</v>
      </c>
      <c r="S247" s="414" t="str">
        <f t="shared" si="13"/>
        <v>ETC023</v>
      </c>
      <c r="T247" s="418" t="str">
        <f>登録者!C242</f>
        <v>伊東 陽彩</v>
      </c>
      <c r="U247" s="413" t="str">
        <f t="shared" si="14"/>
        <v>伊東 陽彩</v>
      </c>
      <c r="V247" s="413" t="str">
        <f t="shared" si="15"/>
        <v>伊東陽彩</v>
      </c>
      <c r="W247"/>
      <c r="X247"/>
      <c r="AE247"/>
    </row>
    <row r="248" spans="11:31">
      <c r="K248" s="6"/>
      <c r="L248" s="6"/>
      <c r="R248" s="417" t="str">
        <f>登録者!B243</f>
        <v>ETC024</v>
      </c>
      <c r="S248" s="414" t="str">
        <f t="shared" si="13"/>
        <v>ETC024</v>
      </c>
      <c r="T248" s="418" t="str">
        <f>登録者!C243</f>
        <v>髙田 柊花</v>
      </c>
      <c r="U248" s="413" t="str">
        <f t="shared" si="14"/>
        <v>髙田 柊花</v>
      </c>
      <c r="V248" s="413" t="str">
        <f t="shared" si="15"/>
        <v>髙田柊花</v>
      </c>
      <c r="W248"/>
      <c r="X248"/>
      <c r="AE248"/>
    </row>
    <row r="249" spans="11:31">
      <c r="K249" s="6"/>
      <c r="L249" s="6"/>
      <c r="R249" s="417" t="str">
        <f>登録者!B244</f>
        <v>EUS001</v>
      </c>
      <c r="S249" s="414" t="str">
        <f t="shared" si="13"/>
        <v>EUS001</v>
      </c>
      <c r="T249" s="418" t="str">
        <f>登録者!C244</f>
        <v>北澤 亜利沙</v>
      </c>
      <c r="U249" s="413" t="str">
        <f t="shared" si="14"/>
        <v>北澤 亜利沙</v>
      </c>
      <c r="V249" s="413" t="str">
        <f t="shared" si="15"/>
        <v>北澤亜利沙</v>
      </c>
      <c r="W249"/>
      <c r="X249"/>
      <c r="AE249"/>
    </row>
    <row r="250" spans="11:31">
      <c r="K250" s="6"/>
      <c r="L250" s="6"/>
      <c r="R250" s="417" t="str">
        <f>登録者!B245</f>
        <v>EUS002</v>
      </c>
      <c r="S250" s="414" t="str">
        <f t="shared" si="13"/>
        <v>EUS002</v>
      </c>
      <c r="T250" s="418" t="str">
        <f>登録者!C245</f>
        <v>北澤　星來</v>
      </c>
      <c r="U250" s="413" t="str">
        <f t="shared" si="14"/>
        <v>北澤星來</v>
      </c>
      <c r="V250" s="413" t="str">
        <f t="shared" si="15"/>
        <v>北澤星來</v>
      </c>
      <c r="W250"/>
      <c r="X250"/>
      <c r="AE250"/>
    </row>
    <row r="251" spans="11:31">
      <c r="K251" s="6"/>
      <c r="L251" s="6"/>
      <c r="R251" s="417" t="str">
        <f>登録者!B246</f>
        <v>ETA001</v>
      </c>
      <c r="S251" s="414" t="str">
        <f t="shared" si="13"/>
        <v>ETA001</v>
      </c>
      <c r="T251" s="418" t="str">
        <f>登録者!C246</f>
        <v>稗田 道也</v>
      </c>
      <c r="U251" s="413" t="str">
        <f t="shared" si="14"/>
        <v>稗田 道也</v>
      </c>
      <c r="V251" s="413" t="str">
        <f t="shared" si="15"/>
        <v>稗田道也</v>
      </c>
      <c r="W251"/>
      <c r="X251"/>
      <c r="AE251"/>
    </row>
    <row r="252" spans="11:31">
      <c r="K252" s="6"/>
      <c r="L252" s="6"/>
      <c r="R252" s="417" t="str">
        <f>登録者!B247</f>
        <v>EAK017</v>
      </c>
      <c r="S252" s="414" t="str">
        <f t="shared" si="13"/>
        <v>EAK017</v>
      </c>
      <c r="T252" s="418" t="str">
        <f>登録者!C247</f>
        <v>佐藤 健二</v>
      </c>
      <c r="U252" s="413" t="str">
        <f t="shared" si="14"/>
        <v>佐藤 健二</v>
      </c>
      <c r="V252" s="413" t="str">
        <f t="shared" si="15"/>
        <v>佐藤健二</v>
      </c>
      <c r="W252"/>
      <c r="X252"/>
      <c r="AE252"/>
    </row>
    <row r="253" spans="11:31">
      <c r="K253" s="6"/>
      <c r="L253" s="6"/>
      <c r="R253" s="417" t="str">
        <f>登録者!B248</f>
        <v>ECF010</v>
      </c>
      <c r="S253" s="414" t="str">
        <f t="shared" si="13"/>
        <v>ECF010</v>
      </c>
      <c r="T253" s="418" t="str">
        <f>登録者!C248</f>
        <v>千葉 更紗</v>
      </c>
      <c r="U253" s="413" t="str">
        <f t="shared" si="14"/>
        <v>千葉 更紗</v>
      </c>
      <c r="V253" s="413" t="str">
        <f t="shared" si="15"/>
        <v>千葉更紗</v>
      </c>
      <c r="W253"/>
      <c r="X253"/>
      <c r="AE253"/>
    </row>
    <row r="254" spans="11:31">
      <c r="K254" s="6"/>
      <c r="L254" s="6"/>
      <c r="R254" s="417" t="str">
        <f>登録者!B249</f>
        <v>ECF026</v>
      </c>
      <c r="S254" s="414" t="str">
        <f t="shared" si="13"/>
        <v>ECF026</v>
      </c>
      <c r="T254" s="418" t="str">
        <f>登録者!C249</f>
        <v>米田 聖梨</v>
      </c>
      <c r="U254" s="413" t="str">
        <f t="shared" si="14"/>
        <v>米田 聖梨</v>
      </c>
      <c r="V254" s="413" t="str">
        <f t="shared" si="15"/>
        <v>米田聖梨</v>
      </c>
      <c r="W254"/>
      <c r="X254"/>
      <c r="AE254"/>
    </row>
    <row r="255" spans="11:31">
      <c r="K255" s="6"/>
      <c r="L255" s="6"/>
      <c r="R255" s="417" t="str">
        <f>登録者!B250</f>
        <v>ECF027</v>
      </c>
      <c r="S255" s="414" t="str">
        <f t="shared" si="13"/>
        <v>ECF027</v>
      </c>
      <c r="T255" s="418" t="str">
        <f>登録者!C250</f>
        <v>造田 祐那</v>
      </c>
      <c r="U255" s="413" t="str">
        <f t="shared" si="14"/>
        <v>造田 祐那</v>
      </c>
      <c r="V255" s="413" t="str">
        <f t="shared" si="15"/>
        <v>造田祐那</v>
      </c>
      <c r="W255"/>
      <c r="X255"/>
      <c r="AE255"/>
    </row>
    <row r="256" spans="11:31">
      <c r="K256" s="6"/>
      <c r="L256" s="6"/>
      <c r="R256" s="417" t="str">
        <f>登録者!B251</f>
        <v>ECF028</v>
      </c>
      <c r="S256" s="414" t="str">
        <f t="shared" si="13"/>
        <v>ECF028</v>
      </c>
      <c r="T256" s="418" t="str">
        <f>登録者!C251</f>
        <v>佐々木 希美</v>
      </c>
      <c r="U256" s="413" t="str">
        <f t="shared" si="14"/>
        <v>佐々木 希美</v>
      </c>
      <c r="V256" s="413" t="str">
        <f t="shared" si="15"/>
        <v>佐々木希美</v>
      </c>
      <c r="W256"/>
      <c r="X256"/>
      <c r="AE256"/>
    </row>
    <row r="257" spans="11:31">
      <c r="K257" s="6"/>
      <c r="L257" s="6"/>
      <c r="R257" s="417" t="str">
        <f>登録者!B252</f>
        <v>ECF030</v>
      </c>
      <c r="S257" s="414" t="str">
        <f t="shared" si="13"/>
        <v>ECF030</v>
      </c>
      <c r="T257" s="418" t="str">
        <f>登録者!C252</f>
        <v>中林 真由香</v>
      </c>
      <c r="U257" s="413" t="str">
        <f t="shared" si="14"/>
        <v>中林 真由香</v>
      </c>
      <c r="V257" s="413" t="str">
        <f t="shared" si="15"/>
        <v>中林真由香</v>
      </c>
      <c r="W257"/>
      <c r="X257"/>
      <c r="AE257"/>
    </row>
    <row r="258" spans="11:31">
      <c r="K258" s="6"/>
      <c r="L258" s="6"/>
      <c r="R258" s="417" t="str">
        <f>登録者!B253</f>
        <v>ECF032</v>
      </c>
      <c r="S258" s="414" t="str">
        <f t="shared" si="13"/>
        <v>ECF032</v>
      </c>
      <c r="T258" s="418" t="str">
        <f>登録者!C253</f>
        <v>工藤 翠姫</v>
      </c>
      <c r="U258" s="413" t="str">
        <f t="shared" si="14"/>
        <v>工藤 翠姫</v>
      </c>
      <c r="V258" s="413" t="str">
        <f t="shared" si="15"/>
        <v>工藤翠姫</v>
      </c>
      <c r="W258"/>
      <c r="X258"/>
      <c r="AE258"/>
    </row>
    <row r="259" spans="11:31">
      <c r="K259" s="6"/>
      <c r="L259" s="6"/>
      <c r="R259" s="417" t="str">
        <f>登録者!B254</f>
        <v>ECF034</v>
      </c>
      <c r="S259" s="414" t="str">
        <f t="shared" si="13"/>
        <v>ECF034</v>
      </c>
      <c r="T259" s="418" t="str">
        <f>登録者!C254</f>
        <v>仙石 葵</v>
      </c>
      <c r="U259" s="413" t="str">
        <f t="shared" si="14"/>
        <v>仙石 葵</v>
      </c>
      <c r="V259" s="413" t="str">
        <f t="shared" si="15"/>
        <v>仙石葵</v>
      </c>
      <c r="W259"/>
      <c r="X259"/>
      <c r="AE259"/>
    </row>
    <row r="260" spans="11:31">
      <c r="K260" s="6"/>
      <c r="L260" s="6"/>
      <c r="R260" s="417" t="str">
        <f>登録者!B255</f>
        <v>ECF035</v>
      </c>
      <c r="S260" s="414" t="str">
        <f t="shared" si="13"/>
        <v>ECF035</v>
      </c>
      <c r="T260" s="418" t="str">
        <f>登録者!C255</f>
        <v>佐藤 綾咲</v>
      </c>
      <c r="U260" s="413" t="str">
        <f t="shared" si="14"/>
        <v>佐藤 綾咲</v>
      </c>
      <c r="V260" s="413" t="str">
        <f t="shared" si="15"/>
        <v>佐藤綾咲</v>
      </c>
      <c r="W260"/>
      <c r="X260"/>
      <c r="AE260"/>
    </row>
    <row r="261" spans="11:31">
      <c r="K261" s="6"/>
      <c r="L261" s="6"/>
      <c r="R261" s="417" t="str">
        <f>登録者!B256</f>
        <v>ECF036</v>
      </c>
      <c r="S261" s="414" t="str">
        <f t="shared" si="13"/>
        <v>ECF036</v>
      </c>
      <c r="T261" s="418" t="str">
        <f>登録者!C256</f>
        <v>菊地 奏太</v>
      </c>
      <c r="U261" s="413" t="str">
        <f t="shared" si="14"/>
        <v>菊地 奏太</v>
      </c>
      <c r="V261" s="413" t="str">
        <f t="shared" si="15"/>
        <v>菊地奏太</v>
      </c>
      <c r="W261"/>
      <c r="X261"/>
      <c r="AE261"/>
    </row>
    <row r="262" spans="11:31">
      <c r="K262" s="6"/>
      <c r="L262" s="6"/>
      <c r="R262" s="417" t="str">
        <f>登録者!B257</f>
        <v>ECF037</v>
      </c>
      <c r="S262" s="414" t="str">
        <f t="shared" si="13"/>
        <v>ECF037</v>
      </c>
      <c r="T262" s="418" t="str">
        <f>登録者!C257</f>
        <v>小葉松 咲翔</v>
      </c>
      <c r="U262" s="413" t="str">
        <f t="shared" si="14"/>
        <v>小葉松 咲翔</v>
      </c>
      <c r="V262" s="413" t="str">
        <f t="shared" si="15"/>
        <v>小葉松咲翔</v>
      </c>
      <c r="W262"/>
      <c r="X262"/>
      <c r="AE262"/>
    </row>
    <row r="263" spans="11:31">
      <c r="K263" s="6"/>
      <c r="L263" s="6"/>
      <c r="R263" s="417" t="str">
        <f>登録者!B258</f>
        <v>ECF038</v>
      </c>
      <c r="S263" s="414" t="str">
        <f t="shared" si="13"/>
        <v>ECF038</v>
      </c>
      <c r="T263" s="418" t="str">
        <f>登録者!C258</f>
        <v>吉田 陽真</v>
      </c>
      <c r="U263" s="413" t="str">
        <f t="shared" si="14"/>
        <v>吉田 陽真</v>
      </c>
      <c r="V263" s="413" t="str">
        <f t="shared" si="15"/>
        <v>吉田陽真</v>
      </c>
      <c r="W263"/>
      <c r="X263"/>
      <c r="AE263"/>
    </row>
    <row r="264" spans="11:31">
      <c r="K264" s="6"/>
      <c r="L264" s="6"/>
      <c r="R264" s="417" t="str">
        <f>登録者!B259</f>
        <v>KSU056</v>
      </c>
      <c r="S264" s="414" t="str">
        <f t="shared" si="13"/>
        <v>KSU056</v>
      </c>
      <c r="T264" s="418" t="str">
        <f>登録者!C259</f>
        <v>小林 哲也</v>
      </c>
      <c r="U264" s="413" t="str">
        <f t="shared" si="14"/>
        <v>小林 哲也</v>
      </c>
      <c r="V264" s="413" t="str">
        <f t="shared" si="15"/>
        <v>小林哲也</v>
      </c>
      <c r="W264"/>
      <c r="X264"/>
      <c r="AE264"/>
    </row>
    <row r="265" spans="11:31">
      <c r="K265" s="6"/>
      <c r="L265" s="6"/>
      <c r="R265" s="417" t="str">
        <f>登録者!B260</f>
        <v>EOC009</v>
      </c>
      <c r="S265" s="414" t="str">
        <f t="shared" ref="S265:S328" si="16">ASC(R265)</f>
        <v>EOC009</v>
      </c>
      <c r="T265" s="418" t="str">
        <f>登録者!C260</f>
        <v>吉田　健治</v>
      </c>
      <c r="U265" s="413" t="str">
        <f t="shared" si="14"/>
        <v>吉田健治</v>
      </c>
      <c r="V265" s="413" t="str">
        <f t="shared" si="15"/>
        <v>吉田健治</v>
      </c>
      <c r="W265"/>
      <c r="X265"/>
      <c r="AE265"/>
    </row>
    <row r="266" spans="11:31">
      <c r="K266" s="6"/>
      <c r="L266" s="6"/>
      <c r="R266" s="417" t="str">
        <f>登録者!B261</f>
        <v>EOC014</v>
      </c>
      <c r="S266" s="414" t="str">
        <f t="shared" si="16"/>
        <v>EOC014</v>
      </c>
      <c r="T266" s="418" t="str">
        <f>登録者!C261</f>
        <v>柳本　快燈</v>
      </c>
      <c r="U266" s="413" t="str">
        <f t="shared" ref="U266:U329" si="17">TRIM(SUBSTITUTE(T266,"　",""))</f>
        <v>柳本快燈</v>
      </c>
      <c r="V266" s="413" t="str">
        <f t="shared" ref="V266:V329" si="18">TRIM(SUBSTITUTE(U266," ",""))</f>
        <v>柳本快燈</v>
      </c>
      <c r="W266"/>
      <c r="X266"/>
      <c r="AE266"/>
    </row>
    <row r="267" spans="11:31">
      <c r="K267" s="6"/>
      <c r="L267" s="6"/>
      <c r="R267" s="417" t="str">
        <f>登録者!B262</f>
        <v>EOC021</v>
      </c>
      <c r="S267" s="414" t="str">
        <f t="shared" si="16"/>
        <v>EOC021</v>
      </c>
      <c r="T267" s="418" t="str">
        <f>登録者!C262</f>
        <v>柳本　敏行</v>
      </c>
      <c r="U267" s="413" t="str">
        <f t="shared" si="17"/>
        <v>柳本敏行</v>
      </c>
      <c r="V267" s="413" t="str">
        <f t="shared" si="18"/>
        <v>柳本敏行</v>
      </c>
      <c r="W267"/>
      <c r="X267"/>
      <c r="AE267"/>
    </row>
    <row r="268" spans="11:31">
      <c r="K268" s="6"/>
      <c r="L268" s="6"/>
      <c r="R268" s="417" t="str">
        <f>登録者!B263</f>
        <v>EOC025</v>
      </c>
      <c r="S268" s="414" t="str">
        <f t="shared" si="16"/>
        <v>EOC025</v>
      </c>
      <c r="T268" s="418" t="str">
        <f>登録者!C263</f>
        <v>小栗　結衣</v>
      </c>
      <c r="U268" s="413" t="str">
        <f t="shared" si="17"/>
        <v>小栗結衣</v>
      </c>
      <c r="V268" s="413" t="str">
        <f t="shared" si="18"/>
        <v>小栗結衣</v>
      </c>
      <c r="W268"/>
      <c r="X268"/>
      <c r="AE268"/>
    </row>
    <row r="269" spans="11:31">
      <c r="K269" s="6"/>
      <c r="L269" s="6"/>
      <c r="R269" s="417" t="str">
        <f>登録者!B264</f>
        <v>EAT001</v>
      </c>
      <c r="S269" s="414" t="str">
        <f t="shared" si="16"/>
        <v>EAT001</v>
      </c>
      <c r="T269" s="418" t="str">
        <f>登録者!C264</f>
        <v>秋山　敏</v>
      </c>
      <c r="U269" s="413" t="str">
        <f t="shared" si="17"/>
        <v>秋山敏</v>
      </c>
      <c r="V269" s="413" t="str">
        <f t="shared" si="18"/>
        <v>秋山敏</v>
      </c>
      <c r="W269"/>
      <c r="X269"/>
      <c r="AE269"/>
    </row>
    <row r="270" spans="11:31">
      <c r="K270" s="6"/>
      <c r="L270" s="6"/>
      <c r="R270" s="417" t="str">
        <f>登録者!B265</f>
        <v>EAT003</v>
      </c>
      <c r="S270" s="414" t="str">
        <f t="shared" si="16"/>
        <v>EAT003</v>
      </c>
      <c r="T270" s="418" t="str">
        <f>登録者!C265</f>
        <v>佐藤　鋭治</v>
      </c>
      <c r="U270" s="413" t="str">
        <f t="shared" si="17"/>
        <v>佐藤鋭治</v>
      </c>
      <c r="V270" s="413" t="str">
        <f t="shared" si="18"/>
        <v>佐藤鋭治</v>
      </c>
      <c r="W270"/>
      <c r="X270"/>
      <c r="AE270"/>
    </row>
    <row r="271" spans="11:31">
      <c r="K271" s="6"/>
      <c r="L271" s="6"/>
      <c r="R271" s="417" t="str">
        <f>登録者!B266</f>
        <v>EAT004</v>
      </c>
      <c r="S271" s="414" t="str">
        <f t="shared" si="16"/>
        <v>EAT004</v>
      </c>
      <c r="T271" s="418" t="str">
        <f>登録者!C266</f>
        <v>秋山　寛子</v>
      </c>
      <c r="U271" s="413" t="str">
        <f t="shared" si="17"/>
        <v>秋山寛子</v>
      </c>
      <c r="V271" s="413" t="str">
        <f t="shared" si="18"/>
        <v>秋山寛子</v>
      </c>
      <c r="W271"/>
      <c r="X271"/>
      <c r="AE271"/>
    </row>
    <row r="272" spans="11:31">
      <c r="K272" s="6"/>
      <c r="L272" s="6"/>
      <c r="R272" s="417" t="str">
        <f>登録者!B267</f>
        <v>EAT005</v>
      </c>
      <c r="S272" s="414" t="str">
        <f t="shared" si="16"/>
        <v>EAT005</v>
      </c>
      <c r="T272" s="418" t="str">
        <f>登録者!C267</f>
        <v>佐藤　美穂</v>
      </c>
      <c r="U272" s="413" t="str">
        <f t="shared" si="17"/>
        <v>佐藤美穂</v>
      </c>
      <c r="V272" s="413" t="str">
        <f t="shared" si="18"/>
        <v>佐藤美穂</v>
      </c>
      <c r="W272"/>
      <c r="X272"/>
      <c r="AE272"/>
    </row>
    <row r="273" spans="11:31">
      <c r="K273" s="6"/>
      <c r="L273" s="6"/>
      <c r="R273" s="417" t="str">
        <f>登録者!B268</f>
        <v>ETR003</v>
      </c>
      <c r="S273" s="414" t="str">
        <f t="shared" si="16"/>
        <v>ETR003</v>
      </c>
      <c r="T273" s="418" t="str">
        <f>登録者!C268</f>
        <v>塚田　蒼太</v>
      </c>
      <c r="U273" s="413" t="str">
        <f t="shared" si="17"/>
        <v>塚田蒼太</v>
      </c>
      <c r="V273" s="413" t="str">
        <f t="shared" si="18"/>
        <v>塚田蒼太</v>
      </c>
      <c r="W273"/>
      <c r="X273"/>
      <c r="AE273"/>
    </row>
    <row r="274" spans="11:31">
      <c r="K274" s="6"/>
      <c r="L274" s="6"/>
      <c r="R274" s="417" t="str">
        <f>登録者!B269</f>
        <v>ETR004</v>
      </c>
      <c r="S274" s="414" t="str">
        <f t="shared" si="16"/>
        <v>ETR004</v>
      </c>
      <c r="T274" s="418" t="str">
        <f>登録者!C269</f>
        <v>佐藤　弘康</v>
      </c>
      <c r="U274" s="413" t="str">
        <f t="shared" si="17"/>
        <v>佐藤弘康</v>
      </c>
      <c r="V274" s="413" t="str">
        <f t="shared" si="18"/>
        <v>佐藤弘康</v>
      </c>
      <c r="W274"/>
      <c r="X274"/>
      <c r="AE274"/>
    </row>
    <row r="275" spans="11:31">
      <c r="K275" s="6"/>
      <c r="L275" s="6"/>
      <c r="R275" s="417" t="str">
        <f>登録者!B270</f>
        <v>ETR005</v>
      </c>
      <c r="S275" s="414" t="str">
        <f t="shared" si="16"/>
        <v>ETR005</v>
      </c>
      <c r="T275" s="418" t="str">
        <f>登録者!C270</f>
        <v>早弓　英汰</v>
      </c>
      <c r="U275" s="413" t="str">
        <f t="shared" si="17"/>
        <v>早弓英汰</v>
      </c>
      <c r="V275" s="413" t="str">
        <f t="shared" si="18"/>
        <v>早弓英汰</v>
      </c>
      <c r="W275"/>
      <c r="X275"/>
      <c r="AE275"/>
    </row>
    <row r="276" spans="11:31">
      <c r="K276" s="6"/>
      <c r="L276" s="6"/>
      <c r="R276" s="417" t="str">
        <f>登録者!B271</f>
        <v>ETR006</v>
      </c>
      <c r="S276" s="414" t="str">
        <f t="shared" si="16"/>
        <v>ETR006</v>
      </c>
      <c r="T276" s="418" t="str">
        <f>登録者!C271</f>
        <v>早弓　冬真</v>
      </c>
      <c r="U276" s="413" t="str">
        <f t="shared" si="17"/>
        <v>早弓冬真</v>
      </c>
      <c r="V276" s="413" t="str">
        <f t="shared" si="18"/>
        <v>早弓冬真</v>
      </c>
      <c r="W276"/>
      <c r="X276"/>
      <c r="AE276"/>
    </row>
    <row r="277" spans="11:31">
      <c r="K277" s="6"/>
      <c r="L277" s="6"/>
      <c r="R277" s="417" t="str">
        <f>登録者!B272</f>
        <v>ETR008</v>
      </c>
      <c r="S277" s="414" t="str">
        <f t="shared" si="16"/>
        <v>ETR008</v>
      </c>
      <c r="T277" s="418" t="str">
        <f>登録者!C272</f>
        <v>朝長　天音</v>
      </c>
      <c r="U277" s="413" t="str">
        <f t="shared" si="17"/>
        <v>朝長天音</v>
      </c>
      <c r="V277" s="413" t="str">
        <f t="shared" si="18"/>
        <v>朝長天音</v>
      </c>
      <c r="W277"/>
      <c r="X277"/>
      <c r="AE277"/>
    </row>
    <row r="278" spans="11:31">
      <c r="K278" s="6"/>
      <c r="L278" s="6"/>
      <c r="R278" s="417" t="str">
        <f>登録者!B273</f>
        <v>ETR009</v>
      </c>
      <c r="S278" s="414" t="str">
        <f t="shared" si="16"/>
        <v>ETR009</v>
      </c>
      <c r="T278" s="418" t="str">
        <f>登録者!C273</f>
        <v>米森　雪</v>
      </c>
      <c r="U278" s="413" t="str">
        <f t="shared" si="17"/>
        <v>米森雪</v>
      </c>
      <c r="V278" s="413" t="str">
        <f t="shared" si="18"/>
        <v>米森雪</v>
      </c>
      <c r="W278"/>
      <c r="X278"/>
      <c r="AE278"/>
    </row>
    <row r="279" spans="11:31">
      <c r="K279" s="6"/>
      <c r="L279" s="6"/>
      <c r="R279" s="417" t="str">
        <f>登録者!B274</f>
        <v>ETR010</v>
      </c>
      <c r="S279" s="414" t="str">
        <f t="shared" si="16"/>
        <v>ETR010</v>
      </c>
      <c r="T279" s="418" t="str">
        <f>登録者!C274</f>
        <v>国井　勇希</v>
      </c>
      <c r="U279" s="413" t="str">
        <f t="shared" si="17"/>
        <v>国井勇希</v>
      </c>
      <c r="V279" s="413" t="str">
        <f t="shared" si="18"/>
        <v>国井勇希</v>
      </c>
      <c r="W279"/>
      <c r="X279"/>
      <c r="AE279"/>
    </row>
    <row r="280" spans="11:31">
      <c r="K280" s="6"/>
      <c r="L280" s="6"/>
      <c r="R280" s="417" t="str">
        <f>登録者!B275</f>
        <v>ETR011</v>
      </c>
      <c r="S280" s="414" t="str">
        <f t="shared" si="16"/>
        <v>ETR011</v>
      </c>
      <c r="T280" s="418" t="str">
        <f>登録者!C275</f>
        <v>佐々木　陽</v>
      </c>
      <c r="U280" s="413" t="str">
        <f t="shared" si="17"/>
        <v>佐々木陽</v>
      </c>
      <c r="V280" s="413" t="str">
        <f t="shared" si="18"/>
        <v>佐々木陽</v>
      </c>
      <c r="W280"/>
      <c r="X280"/>
      <c r="AE280"/>
    </row>
    <row r="281" spans="11:31">
      <c r="K281" s="6"/>
      <c r="L281" s="6"/>
      <c r="R281" s="417" t="str">
        <f>登録者!B276</f>
        <v>CDA017</v>
      </c>
      <c r="S281" s="414" t="str">
        <f t="shared" si="16"/>
        <v>CDA017</v>
      </c>
      <c r="T281" s="418" t="str">
        <f>登録者!C276</f>
        <v>田野　有一</v>
      </c>
      <c r="U281" s="413" t="str">
        <f t="shared" si="17"/>
        <v>田野有一</v>
      </c>
      <c r="V281" s="413" t="str">
        <f t="shared" si="18"/>
        <v>田野有一</v>
      </c>
      <c r="W281"/>
      <c r="X281"/>
      <c r="AE281"/>
    </row>
    <row r="282" spans="11:31">
      <c r="K282" s="6"/>
      <c r="L282" s="6"/>
      <c r="R282" s="417" t="str">
        <f>登録者!B277</f>
        <v>COU119</v>
      </c>
      <c r="S282" s="414" t="str">
        <f t="shared" si="16"/>
        <v>COU119</v>
      </c>
      <c r="T282" s="418" t="str">
        <f>登録者!C277</f>
        <v>河田　梨沙</v>
      </c>
      <c r="U282" s="413" t="str">
        <f t="shared" si="17"/>
        <v>河田梨沙</v>
      </c>
      <c r="V282" s="413" t="str">
        <f t="shared" si="18"/>
        <v>河田梨沙</v>
      </c>
      <c r="W282"/>
      <c r="X282"/>
      <c r="AE282"/>
    </row>
    <row r="283" spans="11:31">
      <c r="K283" s="6"/>
      <c r="L283" s="6"/>
      <c r="R283" s="417" t="str">
        <f>登録者!B278</f>
        <v>COU121</v>
      </c>
      <c r="S283" s="414" t="str">
        <f t="shared" si="16"/>
        <v>COU121</v>
      </c>
      <c r="T283" s="418" t="str">
        <f>登録者!C278</f>
        <v>前川　陸</v>
      </c>
      <c r="U283" s="413" t="str">
        <f t="shared" si="17"/>
        <v>前川陸</v>
      </c>
      <c r="V283" s="413" t="str">
        <f t="shared" si="18"/>
        <v>前川陸</v>
      </c>
      <c r="W283"/>
      <c r="X283"/>
      <c r="AE283"/>
    </row>
    <row r="284" spans="11:31">
      <c r="K284" s="6"/>
      <c r="L284" s="6"/>
      <c r="R284" s="417" t="str">
        <f>登録者!B279</f>
        <v>COU125</v>
      </c>
      <c r="S284" s="414" t="str">
        <f t="shared" si="16"/>
        <v>COU125</v>
      </c>
      <c r="T284" s="418" t="str">
        <f>登録者!C279</f>
        <v>村田　海斗</v>
      </c>
      <c r="U284" s="413" t="str">
        <f t="shared" si="17"/>
        <v>村田海斗</v>
      </c>
      <c r="V284" s="413" t="str">
        <f t="shared" si="18"/>
        <v>村田海斗</v>
      </c>
      <c r="W284"/>
      <c r="X284"/>
      <c r="AE284"/>
    </row>
    <row r="285" spans="11:31">
      <c r="K285" s="6"/>
      <c r="L285" s="6"/>
      <c r="R285" s="417" t="str">
        <f>登録者!B280</f>
        <v>COU126</v>
      </c>
      <c r="S285" s="414" t="str">
        <f t="shared" si="16"/>
        <v>COU126</v>
      </c>
      <c r="T285" s="418" t="str">
        <f>登録者!C280</f>
        <v>坂下　春翔</v>
      </c>
      <c r="U285" s="413" t="str">
        <f t="shared" si="17"/>
        <v>坂下春翔</v>
      </c>
      <c r="V285" s="413" t="str">
        <f t="shared" si="18"/>
        <v>坂下春翔</v>
      </c>
      <c r="W285"/>
      <c r="X285"/>
      <c r="AE285"/>
    </row>
    <row r="286" spans="11:31">
      <c r="K286" s="6"/>
      <c r="L286" s="6"/>
      <c r="R286" s="417" t="str">
        <f>登録者!B281</f>
        <v>COU127</v>
      </c>
      <c r="S286" s="414" t="str">
        <f t="shared" si="16"/>
        <v>COU127</v>
      </c>
      <c r="T286" s="418" t="str">
        <f>登録者!C281</f>
        <v>松本　駿</v>
      </c>
      <c r="U286" s="413" t="str">
        <f t="shared" si="17"/>
        <v>松本駿</v>
      </c>
      <c r="V286" s="413" t="str">
        <f t="shared" si="18"/>
        <v>松本駿</v>
      </c>
      <c r="W286"/>
      <c r="X286"/>
      <c r="AE286"/>
    </row>
    <row r="287" spans="11:31">
      <c r="K287" s="6"/>
      <c r="L287" s="6"/>
      <c r="R287" s="417" t="str">
        <f>登録者!B282</f>
        <v>COU129</v>
      </c>
      <c r="S287" s="414" t="str">
        <f t="shared" si="16"/>
        <v>COU129</v>
      </c>
      <c r="T287" s="418" t="str">
        <f>登録者!C282</f>
        <v>石橋　歩大</v>
      </c>
      <c r="U287" s="413" t="str">
        <f t="shared" si="17"/>
        <v>石橋歩大</v>
      </c>
      <c r="V287" s="413" t="str">
        <f t="shared" si="18"/>
        <v>石橋歩大</v>
      </c>
      <c r="W287"/>
      <c r="X287"/>
      <c r="AE287"/>
    </row>
    <row r="288" spans="11:31">
      <c r="K288" s="6"/>
      <c r="L288" s="6"/>
      <c r="R288" s="417" t="str">
        <f>登録者!B283</f>
        <v>COU130</v>
      </c>
      <c r="S288" s="414" t="str">
        <f t="shared" si="16"/>
        <v>COU130</v>
      </c>
      <c r="T288" s="418" t="str">
        <f>登録者!C283</f>
        <v>小林　千桜</v>
      </c>
      <c r="U288" s="413" t="str">
        <f t="shared" si="17"/>
        <v>小林千桜</v>
      </c>
      <c r="V288" s="413" t="str">
        <f t="shared" si="18"/>
        <v>小林千桜</v>
      </c>
      <c r="W288"/>
      <c r="X288"/>
      <c r="AE288"/>
    </row>
    <row r="289" spans="11:31">
      <c r="K289" s="6"/>
      <c r="L289" s="6"/>
      <c r="R289" s="417" t="str">
        <f>登録者!B284</f>
        <v>COU132</v>
      </c>
      <c r="S289" s="414" t="str">
        <f t="shared" si="16"/>
        <v>COU132</v>
      </c>
      <c r="T289" s="418" t="str">
        <f>登録者!C284</f>
        <v>星　美咲</v>
      </c>
      <c r="U289" s="413" t="str">
        <f t="shared" si="17"/>
        <v>星美咲</v>
      </c>
      <c r="V289" s="413" t="str">
        <f t="shared" si="18"/>
        <v>星美咲</v>
      </c>
      <c r="W289"/>
      <c r="X289"/>
      <c r="AE289"/>
    </row>
    <row r="290" spans="11:31">
      <c r="K290" s="6"/>
      <c r="L290" s="6"/>
      <c r="R290" s="417" t="str">
        <f>登録者!B285</f>
        <v>COU133</v>
      </c>
      <c r="S290" s="414" t="str">
        <f t="shared" si="16"/>
        <v>COU133</v>
      </c>
      <c r="T290" s="418" t="str">
        <f>登録者!C285</f>
        <v>鈴木　遥菜</v>
      </c>
      <c r="U290" s="413" t="str">
        <f t="shared" si="17"/>
        <v>鈴木遥菜</v>
      </c>
      <c r="V290" s="413" t="str">
        <f t="shared" si="18"/>
        <v>鈴木遥菜</v>
      </c>
      <c r="W290"/>
      <c r="X290"/>
      <c r="AE290"/>
    </row>
    <row r="291" spans="11:31">
      <c r="K291" s="6"/>
      <c r="L291" s="6"/>
      <c r="R291" s="417" t="str">
        <f>登録者!B286</f>
        <v>COU134</v>
      </c>
      <c r="S291" s="414" t="str">
        <f t="shared" si="16"/>
        <v>COU134</v>
      </c>
      <c r="T291" s="418" t="str">
        <f>登録者!C286</f>
        <v>向井　大和</v>
      </c>
      <c r="U291" s="413" t="str">
        <f t="shared" si="17"/>
        <v>向井大和</v>
      </c>
      <c r="V291" s="413" t="str">
        <f t="shared" si="18"/>
        <v>向井大和</v>
      </c>
      <c r="W291"/>
      <c r="X291"/>
      <c r="AE291"/>
    </row>
    <row r="292" spans="11:31">
      <c r="K292" s="6"/>
      <c r="L292" s="6"/>
      <c r="R292" s="417" t="str">
        <f>登録者!B287</f>
        <v>COU135</v>
      </c>
      <c r="S292" s="414" t="str">
        <f t="shared" si="16"/>
        <v>COU135</v>
      </c>
      <c r="T292" s="418" t="str">
        <f>登録者!C287</f>
        <v>瀬川　夏生</v>
      </c>
      <c r="U292" s="413" t="str">
        <f t="shared" si="17"/>
        <v>瀬川夏生</v>
      </c>
      <c r="V292" s="413" t="str">
        <f t="shared" si="18"/>
        <v>瀬川夏生</v>
      </c>
      <c r="W292"/>
      <c r="X292"/>
      <c r="AE292"/>
    </row>
    <row r="293" spans="11:31">
      <c r="K293" s="6"/>
      <c r="L293" s="6"/>
      <c r="R293" s="417" t="str">
        <f>登録者!B288</f>
        <v>COU136</v>
      </c>
      <c r="S293" s="414" t="str">
        <f t="shared" si="16"/>
        <v>COU136</v>
      </c>
      <c r="T293" s="418" t="str">
        <f>登録者!C288</f>
        <v>佐藤　翔</v>
      </c>
      <c r="U293" s="413" t="str">
        <f t="shared" si="17"/>
        <v>佐藤翔</v>
      </c>
      <c r="V293" s="413" t="str">
        <f t="shared" si="18"/>
        <v>佐藤翔</v>
      </c>
      <c r="W293"/>
      <c r="X293"/>
      <c r="AE293"/>
    </row>
    <row r="294" spans="11:31">
      <c r="K294" s="6"/>
      <c r="L294" s="6"/>
      <c r="R294" s="417" t="str">
        <f>登録者!B289</f>
        <v>COU137</v>
      </c>
      <c r="S294" s="414" t="str">
        <f t="shared" si="16"/>
        <v>COU137</v>
      </c>
      <c r="T294" s="418" t="str">
        <f>登録者!C289</f>
        <v>宮坂　悟武</v>
      </c>
      <c r="U294" s="413" t="str">
        <f t="shared" si="17"/>
        <v>宮坂悟武</v>
      </c>
      <c r="V294" s="413" t="str">
        <f t="shared" si="18"/>
        <v>宮坂悟武</v>
      </c>
      <c r="W294"/>
      <c r="X294"/>
      <c r="AE294"/>
    </row>
    <row r="295" spans="11:31">
      <c r="K295" s="6"/>
      <c r="L295" s="6"/>
      <c r="R295" s="417" t="str">
        <f>登録者!B290</f>
        <v>COU138</v>
      </c>
      <c r="S295" s="414" t="str">
        <f t="shared" si="16"/>
        <v>COU138</v>
      </c>
      <c r="T295" s="418" t="str">
        <f>登録者!C290</f>
        <v>阿部　愛</v>
      </c>
      <c r="U295" s="413" t="str">
        <f t="shared" si="17"/>
        <v>阿部愛</v>
      </c>
      <c r="V295" s="413" t="str">
        <f t="shared" si="18"/>
        <v>阿部愛</v>
      </c>
      <c r="W295"/>
      <c r="X295"/>
      <c r="AE295"/>
    </row>
    <row r="296" spans="11:31">
      <c r="K296" s="6"/>
      <c r="L296" s="6"/>
      <c r="R296" s="417" t="str">
        <f>登録者!B291</f>
        <v>COU139</v>
      </c>
      <c r="S296" s="414" t="str">
        <f t="shared" si="16"/>
        <v>COU139</v>
      </c>
      <c r="T296" s="418" t="str">
        <f>登録者!C291</f>
        <v>小林　詩季</v>
      </c>
      <c r="U296" s="413" t="str">
        <f t="shared" si="17"/>
        <v>小林詩季</v>
      </c>
      <c r="V296" s="413" t="str">
        <f t="shared" si="18"/>
        <v>小林詩季</v>
      </c>
      <c r="W296"/>
      <c r="X296"/>
      <c r="AE296"/>
    </row>
    <row r="297" spans="11:31">
      <c r="K297" s="6"/>
      <c r="L297" s="6"/>
      <c r="R297" s="417" t="str">
        <f>登録者!B292</f>
        <v>COU140</v>
      </c>
      <c r="S297" s="414" t="str">
        <f t="shared" si="16"/>
        <v>COU140</v>
      </c>
      <c r="T297" s="418" t="str">
        <f>登録者!C292</f>
        <v>上坂　優奈</v>
      </c>
      <c r="U297" s="413" t="str">
        <f t="shared" si="17"/>
        <v>上坂優奈</v>
      </c>
      <c r="V297" s="413" t="str">
        <f t="shared" si="18"/>
        <v>上坂優奈</v>
      </c>
      <c r="W297"/>
      <c r="X297"/>
      <c r="AE297"/>
    </row>
    <row r="298" spans="11:31">
      <c r="K298" s="6"/>
      <c r="L298" s="6"/>
      <c r="R298" s="417" t="str">
        <f>登録者!B293</f>
        <v>COU141</v>
      </c>
      <c r="S298" s="414" t="str">
        <f t="shared" si="16"/>
        <v>COU141</v>
      </c>
      <c r="T298" s="418" t="str">
        <f>登録者!C293</f>
        <v>加世田　安梛</v>
      </c>
      <c r="U298" s="413" t="str">
        <f t="shared" si="17"/>
        <v>加世田安梛</v>
      </c>
      <c r="V298" s="413" t="str">
        <f t="shared" si="18"/>
        <v>加世田安梛</v>
      </c>
      <c r="W298"/>
      <c r="X298"/>
      <c r="AE298"/>
    </row>
    <row r="299" spans="11:31">
      <c r="K299" s="6"/>
      <c r="L299" s="6"/>
      <c r="R299" s="417" t="str">
        <f>登録者!B294</f>
        <v>COU142</v>
      </c>
      <c r="S299" s="414" t="str">
        <f t="shared" si="16"/>
        <v>COU142</v>
      </c>
      <c r="T299" s="418" t="str">
        <f>登録者!C294</f>
        <v>青木　妃菜</v>
      </c>
      <c r="U299" s="413" t="str">
        <f t="shared" si="17"/>
        <v>青木妃菜</v>
      </c>
      <c r="V299" s="413" t="str">
        <f t="shared" si="18"/>
        <v>青木妃菜</v>
      </c>
      <c r="W299"/>
      <c r="X299"/>
      <c r="AE299"/>
    </row>
    <row r="300" spans="11:31">
      <c r="K300" s="6"/>
      <c r="L300" s="6"/>
      <c r="R300" s="417" t="str">
        <f>登録者!B295</f>
        <v>COU143</v>
      </c>
      <c r="S300" s="414" t="str">
        <f t="shared" si="16"/>
        <v>COU143</v>
      </c>
      <c r="T300" s="418" t="str">
        <f>登録者!C295</f>
        <v>細川　七海</v>
      </c>
      <c r="U300" s="413" t="str">
        <f t="shared" si="17"/>
        <v>細川七海</v>
      </c>
      <c r="V300" s="413" t="str">
        <f t="shared" si="18"/>
        <v>細川七海</v>
      </c>
      <c r="W300"/>
      <c r="X300"/>
      <c r="AE300"/>
    </row>
    <row r="301" spans="11:31">
      <c r="K301" s="6"/>
      <c r="L301" s="6"/>
      <c r="R301" s="417" t="str">
        <f>登録者!B296</f>
        <v>CDA004</v>
      </c>
      <c r="S301" s="414" t="str">
        <f t="shared" si="16"/>
        <v>CDA004</v>
      </c>
      <c r="T301" s="418" t="str">
        <f>登録者!C296</f>
        <v>上村　清信</v>
      </c>
      <c r="U301" s="413" t="str">
        <f t="shared" si="17"/>
        <v>上村清信</v>
      </c>
      <c r="V301" s="413" t="str">
        <f t="shared" si="18"/>
        <v>上村清信</v>
      </c>
      <c r="W301"/>
      <c r="X301"/>
      <c r="AE301"/>
    </row>
    <row r="302" spans="11:31">
      <c r="K302" s="6"/>
      <c r="L302" s="6"/>
      <c r="R302" s="417" t="str">
        <f>登録者!B297</f>
        <v>CDA013</v>
      </c>
      <c r="S302" s="414" t="str">
        <f t="shared" si="16"/>
        <v>CDA013</v>
      </c>
      <c r="T302" s="418" t="str">
        <f>登録者!C297</f>
        <v>佐藤　完二</v>
      </c>
      <c r="U302" s="413" t="str">
        <f t="shared" si="17"/>
        <v>佐藤完二</v>
      </c>
      <c r="V302" s="413" t="str">
        <f t="shared" si="18"/>
        <v>佐藤完二</v>
      </c>
      <c r="W302"/>
      <c r="X302"/>
      <c r="AE302"/>
    </row>
    <row r="303" spans="11:31">
      <c r="K303" s="6"/>
      <c r="L303" s="6"/>
      <c r="R303" s="417" t="str">
        <f>登録者!B298</f>
        <v>CDA026</v>
      </c>
      <c r="S303" s="414" t="str">
        <f t="shared" si="16"/>
        <v>CDA026</v>
      </c>
      <c r="T303" s="418" t="str">
        <f>登録者!C298</f>
        <v>北側　達也</v>
      </c>
      <c r="U303" s="413" t="str">
        <f t="shared" si="17"/>
        <v>北側達也</v>
      </c>
      <c r="V303" s="413" t="str">
        <f t="shared" si="18"/>
        <v>北側達也</v>
      </c>
      <c r="W303"/>
      <c r="X303"/>
      <c r="AE303"/>
    </row>
    <row r="304" spans="11:31">
      <c r="K304" s="6"/>
      <c r="L304" s="6"/>
      <c r="R304" s="417" t="str">
        <f>登録者!B299</f>
        <v>NFA013</v>
      </c>
      <c r="S304" s="414" t="str">
        <f t="shared" si="16"/>
        <v>NFA013</v>
      </c>
      <c r="T304" s="418" t="str">
        <f>登録者!C299</f>
        <v>吉岡　翼</v>
      </c>
      <c r="U304" s="413" t="str">
        <f t="shared" si="17"/>
        <v>吉岡翼</v>
      </c>
      <c r="V304" s="413" t="str">
        <f t="shared" si="18"/>
        <v>吉岡翼</v>
      </c>
      <c r="W304"/>
      <c r="X304"/>
      <c r="AE304"/>
    </row>
    <row r="305" spans="11:31">
      <c r="K305" s="6"/>
      <c r="L305" s="6"/>
      <c r="R305" s="417" t="str">
        <f>登録者!B300</f>
        <v>CDA028</v>
      </c>
      <c r="S305" s="414" t="str">
        <f t="shared" si="16"/>
        <v>CDA028</v>
      </c>
      <c r="T305" s="418" t="str">
        <f>登録者!C300</f>
        <v>小林　由里</v>
      </c>
      <c r="U305" s="413" t="str">
        <f t="shared" si="17"/>
        <v>小林由里</v>
      </c>
      <c r="V305" s="413" t="str">
        <f t="shared" si="18"/>
        <v>小林由里</v>
      </c>
      <c r="W305"/>
      <c r="X305"/>
      <c r="AE305"/>
    </row>
    <row r="306" spans="11:31">
      <c r="K306" s="6"/>
      <c r="L306" s="6"/>
      <c r="R306" s="417" t="str">
        <f>登録者!B301</f>
        <v>CDA029</v>
      </c>
      <c r="S306" s="414" t="str">
        <f t="shared" si="16"/>
        <v>CDA029</v>
      </c>
      <c r="T306" s="418" t="str">
        <f>登録者!C301</f>
        <v>押山　教史</v>
      </c>
      <c r="U306" s="413" t="str">
        <f t="shared" si="17"/>
        <v>押山教史</v>
      </c>
      <c r="V306" s="413" t="str">
        <f t="shared" si="18"/>
        <v>押山教史</v>
      </c>
      <c r="W306"/>
      <c r="X306"/>
      <c r="AE306"/>
    </row>
    <row r="307" spans="11:31">
      <c r="K307" s="6"/>
      <c r="L307" s="6"/>
      <c r="R307" s="417" t="str">
        <f>登録者!B302</f>
        <v>NNS005</v>
      </c>
      <c r="S307" s="414" t="str">
        <f t="shared" si="16"/>
        <v>NNS005</v>
      </c>
      <c r="T307" s="418" t="str">
        <f>登録者!C302</f>
        <v>奥村　敏宏</v>
      </c>
      <c r="U307" s="413" t="str">
        <f t="shared" si="17"/>
        <v>奥村敏宏</v>
      </c>
      <c r="V307" s="413" t="str">
        <f t="shared" si="18"/>
        <v>奥村敏宏</v>
      </c>
      <c r="W307"/>
      <c r="X307"/>
      <c r="AE307"/>
    </row>
    <row r="308" spans="11:31">
      <c r="K308" s="6"/>
      <c r="L308" s="6"/>
      <c r="R308" s="417" t="str">
        <f>登録者!B303</f>
        <v>CDA027</v>
      </c>
      <c r="S308" s="414" t="str">
        <f t="shared" si="16"/>
        <v>CDA027</v>
      </c>
      <c r="T308" s="418" t="str">
        <f>登録者!C303</f>
        <v>松下　睦夫</v>
      </c>
      <c r="U308" s="413" t="str">
        <f t="shared" si="17"/>
        <v>松下睦夫</v>
      </c>
      <c r="V308" s="413" t="str">
        <f t="shared" si="18"/>
        <v>松下睦夫</v>
      </c>
      <c r="W308"/>
      <c r="X308"/>
      <c r="AE308"/>
    </row>
    <row r="309" spans="11:31">
      <c r="K309" s="6"/>
      <c r="L309" s="6"/>
      <c r="R309" s="417" t="str">
        <f>登録者!B304</f>
        <v>CDA031</v>
      </c>
      <c r="S309" s="414" t="str">
        <f t="shared" si="16"/>
        <v>CDA031</v>
      </c>
      <c r="T309" s="418" t="str">
        <f>登録者!C304</f>
        <v>千葉　奈美</v>
      </c>
      <c r="U309" s="413" t="str">
        <f t="shared" si="17"/>
        <v>千葉奈美</v>
      </c>
      <c r="V309" s="413" t="str">
        <f t="shared" si="18"/>
        <v>千葉奈美</v>
      </c>
      <c r="W309"/>
      <c r="X309"/>
      <c r="AE309"/>
    </row>
    <row r="310" spans="11:31">
      <c r="K310" s="6"/>
      <c r="L310" s="6"/>
      <c r="R310" s="417">
        <f>登録者!B305</f>
        <v>0</v>
      </c>
      <c r="S310" s="414" t="str">
        <f t="shared" si="16"/>
        <v>0</v>
      </c>
      <c r="T310" s="418">
        <f>登録者!C305</f>
        <v>0</v>
      </c>
      <c r="U310" s="413" t="str">
        <f t="shared" si="17"/>
        <v>0</v>
      </c>
      <c r="V310" s="413" t="str">
        <f t="shared" si="18"/>
        <v>0</v>
      </c>
      <c r="W310"/>
      <c r="X310"/>
      <c r="AE310"/>
    </row>
    <row r="311" spans="11:31">
      <c r="K311" s="6"/>
      <c r="L311" s="6"/>
      <c r="R311" s="417">
        <f>登録者!B306</f>
        <v>0</v>
      </c>
      <c r="S311" s="414" t="str">
        <f t="shared" si="16"/>
        <v>0</v>
      </c>
      <c r="T311" s="418">
        <f>登録者!C306</f>
        <v>0</v>
      </c>
      <c r="U311" s="413" t="str">
        <f t="shared" si="17"/>
        <v>0</v>
      </c>
      <c r="V311" s="413" t="str">
        <f t="shared" si="18"/>
        <v>0</v>
      </c>
      <c r="W311"/>
      <c r="X311"/>
      <c r="AE311"/>
    </row>
    <row r="312" spans="11:31">
      <c r="K312" s="6"/>
      <c r="L312" s="6"/>
      <c r="R312" s="417">
        <f>登録者!B307</f>
        <v>0</v>
      </c>
      <c r="S312" s="414" t="str">
        <f t="shared" si="16"/>
        <v>0</v>
      </c>
      <c r="T312" s="418">
        <f>登録者!C307</f>
        <v>0</v>
      </c>
      <c r="U312" s="413" t="str">
        <f t="shared" si="17"/>
        <v>0</v>
      </c>
      <c r="V312" s="413" t="str">
        <f t="shared" si="18"/>
        <v>0</v>
      </c>
      <c r="W312"/>
      <c r="X312"/>
      <c r="AE312"/>
    </row>
    <row r="313" spans="11:31">
      <c r="K313" s="6"/>
      <c r="L313" s="6"/>
      <c r="R313" s="417">
        <f>登録者!B308</f>
        <v>0</v>
      </c>
      <c r="S313" s="414" t="str">
        <f t="shared" si="16"/>
        <v>0</v>
      </c>
      <c r="T313" s="418">
        <f>登録者!C308</f>
        <v>0</v>
      </c>
      <c r="U313" s="413" t="str">
        <f t="shared" si="17"/>
        <v>0</v>
      </c>
      <c r="V313" s="413" t="str">
        <f t="shared" si="18"/>
        <v>0</v>
      </c>
      <c r="W313"/>
      <c r="X313"/>
      <c r="AE313"/>
    </row>
    <row r="314" spans="11:31">
      <c r="K314" s="6"/>
      <c r="L314" s="6"/>
      <c r="R314" s="417">
        <f>登録者!B309</f>
        <v>0</v>
      </c>
      <c r="S314" s="414" t="str">
        <f t="shared" si="16"/>
        <v>0</v>
      </c>
      <c r="T314" s="418">
        <f>登録者!C309</f>
        <v>0</v>
      </c>
      <c r="U314" s="413" t="str">
        <f t="shared" si="17"/>
        <v>0</v>
      </c>
      <c r="V314" s="413" t="str">
        <f t="shared" si="18"/>
        <v>0</v>
      </c>
      <c r="W314"/>
      <c r="X314"/>
      <c r="AE314"/>
    </row>
    <row r="315" spans="11:31">
      <c r="K315" s="6"/>
      <c r="L315" s="6"/>
      <c r="R315" s="417">
        <f>登録者!B310</f>
        <v>0</v>
      </c>
      <c r="S315" s="414" t="str">
        <f t="shared" si="16"/>
        <v>0</v>
      </c>
      <c r="T315" s="418">
        <f>登録者!C310</f>
        <v>0</v>
      </c>
      <c r="U315" s="413" t="str">
        <f t="shared" si="17"/>
        <v>0</v>
      </c>
      <c r="V315" s="413" t="str">
        <f t="shared" si="18"/>
        <v>0</v>
      </c>
      <c r="W315"/>
      <c r="X315"/>
      <c r="AE315"/>
    </row>
    <row r="316" spans="11:31">
      <c r="K316" s="6"/>
      <c r="L316" s="6"/>
      <c r="R316" s="417">
        <f>登録者!B311</f>
        <v>0</v>
      </c>
      <c r="S316" s="414" t="str">
        <f t="shared" si="16"/>
        <v>0</v>
      </c>
      <c r="T316" s="418">
        <f>登録者!C311</f>
        <v>0</v>
      </c>
      <c r="U316" s="413" t="str">
        <f t="shared" si="17"/>
        <v>0</v>
      </c>
      <c r="V316" s="413" t="str">
        <f t="shared" si="18"/>
        <v>0</v>
      </c>
      <c r="W316"/>
      <c r="X316"/>
      <c r="AE316"/>
    </row>
    <row r="317" spans="11:31">
      <c r="K317" s="6"/>
      <c r="L317" s="6"/>
      <c r="R317" s="417">
        <f>登録者!B312</f>
        <v>0</v>
      </c>
      <c r="S317" s="414" t="str">
        <f t="shared" si="16"/>
        <v>0</v>
      </c>
      <c r="T317" s="418">
        <f>登録者!C312</f>
        <v>0</v>
      </c>
      <c r="U317" s="413" t="str">
        <f t="shared" si="17"/>
        <v>0</v>
      </c>
      <c r="V317" s="413" t="str">
        <f t="shared" si="18"/>
        <v>0</v>
      </c>
      <c r="W317"/>
      <c r="X317"/>
      <c r="AE317"/>
    </row>
    <row r="318" spans="11:31">
      <c r="K318" s="6"/>
      <c r="L318" s="6"/>
      <c r="R318" s="417">
        <f>登録者!B313</f>
        <v>0</v>
      </c>
      <c r="S318" s="414" t="str">
        <f t="shared" si="16"/>
        <v>0</v>
      </c>
      <c r="T318" s="418">
        <f>登録者!C313</f>
        <v>0</v>
      </c>
      <c r="U318" s="413" t="str">
        <f t="shared" si="17"/>
        <v>0</v>
      </c>
      <c r="V318" s="413" t="str">
        <f t="shared" si="18"/>
        <v>0</v>
      </c>
      <c r="W318"/>
      <c r="X318"/>
      <c r="AE318"/>
    </row>
    <row r="319" spans="11:31">
      <c r="K319" s="6"/>
      <c r="L319" s="6"/>
      <c r="R319" s="417">
        <f>登録者!B314</f>
        <v>0</v>
      </c>
      <c r="S319" s="414" t="str">
        <f t="shared" si="16"/>
        <v>0</v>
      </c>
      <c r="T319" s="418">
        <f>登録者!C314</f>
        <v>0</v>
      </c>
      <c r="U319" s="413" t="str">
        <f t="shared" si="17"/>
        <v>0</v>
      </c>
      <c r="V319" s="413" t="str">
        <f t="shared" si="18"/>
        <v>0</v>
      </c>
      <c r="W319"/>
      <c r="X319"/>
      <c r="AE319"/>
    </row>
    <row r="320" spans="11:31">
      <c r="K320" s="6"/>
      <c r="L320" s="6"/>
      <c r="R320" s="417">
        <f>登録者!B315</f>
        <v>0</v>
      </c>
      <c r="S320" s="414" t="str">
        <f t="shared" si="16"/>
        <v>0</v>
      </c>
      <c r="T320" s="418">
        <f>登録者!C315</f>
        <v>0</v>
      </c>
      <c r="U320" s="413" t="str">
        <f t="shared" si="17"/>
        <v>0</v>
      </c>
      <c r="V320" s="413" t="str">
        <f t="shared" si="18"/>
        <v>0</v>
      </c>
      <c r="W320"/>
      <c r="X320"/>
      <c r="AE320"/>
    </row>
    <row r="321" spans="11:31">
      <c r="K321" s="6"/>
      <c r="L321" s="6"/>
      <c r="R321" s="417">
        <f>登録者!B316</f>
        <v>0</v>
      </c>
      <c r="S321" s="414" t="str">
        <f t="shared" si="16"/>
        <v>0</v>
      </c>
      <c r="T321" s="418">
        <f>登録者!C316</f>
        <v>0</v>
      </c>
      <c r="U321" s="413" t="str">
        <f t="shared" si="17"/>
        <v>0</v>
      </c>
      <c r="V321" s="413" t="str">
        <f t="shared" si="18"/>
        <v>0</v>
      </c>
      <c r="W321"/>
      <c r="X321"/>
      <c r="AE321"/>
    </row>
    <row r="322" spans="11:31">
      <c r="K322" s="6"/>
      <c r="L322" s="6"/>
      <c r="R322" s="417">
        <f>登録者!B317</f>
        <v>0</v>
      </c>
      <c r="S322" s="414" t="str">
        <f t="shared" si="16"/>
        <v>0</v>
      </c>
      <c r="T322" s="418">
        <f>登録者!C317</f>
        <v>0</v>
      </c>
      <c r="U322" s="413" t="str">
        <f t="shared" si="17"/>
        <v>0</v>
      </c>
      <c r="V322" s="413" t="str">
        <f t="shared" si="18"/>
        <v>0</v>
      </c>
      <c r="W322"/>
      <c r="X322"/>
      <c r="AE322"/>
    </row>
    <row r="323" spans="11:31">
      <c r="K323" s="6"/>
      <c r="L323" s="6"/>
      <c r="R323" s="417">
        <f>登録者!B318</f>
        <v>0</v>
      </c>
      <c r="S323" s="414" t="str">
        <f t="shared" si="16"/>
        <v>0</v>
      </c>
      <c r="T323" s="418">
        <f>登録者!C318</f>
        <v>0</v>
      </c>
      <c r="U323" s="413" t="str">
        <f t="shared" si="17"/>
        <v>0</v>
      </c>
      <c r="V323" s="413" t="str">
        <f t="shared" si="18"/>
        <v>0</v>
      </c>
      <c r="W323"/>
      <c r="X323"/>
      <c r="AE323"/>
    </row>
    <row r="324" spans="11:31">
      <c r="K324" s="6"/>
      <c r="L324" s="6"/>
      <c r="R324" s="417">
        <f>登録者!B319</f>
        <v>0</v>
      </c>
      <c r="S324" s="414" t="str">
        <f t="shared" si="16"/>
        <v>0</v>
      </c>
      <c r="T324" s="418">
        <f>登録者!C319</f>
        <v>0</v>
      </c>
      <c r="U324" s="413" t="str">
        <f t="shared" si="17"/>
        <v>0</v>
      </c>
      <c r="V324" s="413" t="str">
        <f t="shared" si="18"/>
        <v>0</v>
      </c>
      <c r="W324"/>
      <c r="X324"/>
      <c r="AE324"/>
    </row>
    <row r="325" spans="11:31">
      <c r="K325" s="6"/>
      <c r="L325" s="6"/>
      <c r="R325" s="417">
        <f>登録者!B320</f>
        <v>0</v>
      </c>
      <c r="S325" s="414" t="str">
        <f t="shared" si="16"/>
        <v>0</v>
      </c>
      <c r="T325" s="418">
        <f>登録者!C320</f>
        <v>0</v>
      </c>
      <c r="U325" s="413" t="str">
        <f t="shared" si="17"/>
        <v>0</v>
      </c>
      <c r="V325" s="413" t="str">
        <f t="shared" si="18"/>
        <v>0</v>
      </c>
      <c r="W325"/>
      <c r="X325"/>
      <c r="AE325"/>
    </row>
    <row r="326" spans="11:31">
      <c r="K326" s="6"/>
      <c r="L326" s="6"/>
      <c r="R326" s="417">
        <f>登録者!B321</f>
        <v>0</v>
      </c>
      <c r="S326" s="414" t="str">
        <f t="shared" si="16"/>
        <v>0</v>
      </c>
      <c r="T326" s="418">
        <f>登録者!C321</f>
        <v>0</v>
      </c>
      <c r="U326" s="413" t="str">
        <f t="shared" si="17"/>
        <v>0</v>
      </c>
      <c r="V326" s="413" t="str">
        <f t="shared" si="18"/>
        <v>0</v>
      </c>
      <c r="W326"/>
      <c r="X326"/>
      <c r="AE326"/>
    </row>
    <row r="327" spans="11:31">
      <c r="K327" s="6"/>
      <c r="L327" s="6"/>
      <c r="R327" s="417">
        <f>登録者!B322</f>
        <v>0</v>
      </c>
      <c r="S327" s="414" t="str">
        <f t="shared" si="16"/>
        <v>0</v>
      </c>
      <c r="T327" s="418">
        <f>登録者!C322</f>
        <v>0</v>
      </c>
      <c r="U327" s="413" t="str">
        <f t="shared" si="17"/>
        <v>0</v>
      </c>
      <c r="V327" s="413" t="str">
        <f t="shared" si="18"/>
        <v>0</v>
      </c>
      <c r="W327"/>
      <c r="X327"/>
      <c r="AE327"/>
    </row>
    <row r="328" spans="11:31">
      <c r="K328" s="6"/>
      <c r="L328" s="6"/>
      <c r="R328" s="417">
        <f>登録者!B323</f>
        <v>0</v>
      </c>
      <c r="S328" s="414" t="str">
        <f t="shared" si="16"/>
        <v>0</v>
      </c>
      <c r="T328" s="418">
        <f>登録者!C323</f>
        <v>0</v>
      </c>
      <c r="U328" s="413" t="str">
        <f t="shared" si="17"/>
        <v>0</v>
      </c>
      <c r="V328" s="413" t="str">
        <f t="shared" si="18"/>
        <v>0</v>
      </c>
      <c r="W328"/>
      <c r="X328"/>
      <c r="AE328"/>
    </row>
    <row r="329" spans="11:31">
      <c r="K329" s="6"/>
      <c r="L329" s="6"/>
      <c r="R329" s="417">
        <f>登録者!B324</f>
        <v>0</v>
      </c>
      <c r="S329" s="414" t="str">
        <f t="shared" ref="S329:S392" si="19">ASC(R329)</f>
        <v>0</v>
      </c>
      <c r="T329" s="418">
        <f>登録者!C324</f>
        <v>0</v>
      </c>
      <c r="U329" s="413" t="str">
        <f t="shared" si="17"/>
        <v>0</v>
      </c>
      <c r="V329" s="413" t="str">
        <f t="shared" si="18"/>
        <v>0</v>
      </c>
      <c r="W329"/>
      <c r="X329"/>
      <c r="AE329"/>
    </row>
    <row r="330" spans="11:31">
      <c r="K330" s="6"/>
      <c r="L330" s="6"/>
      <c r="R330" s="417">
        <f>登録者!B325</f>
        <v>0</v>
      </c>
      <c r="S330" s="414" t="str">
        <f t="shared" si="19"/>
        <v>0</v>
      </c>
      <c r="T330" s="418">
        <f>登録者!C325</f>
        <v>0</v>
      </c>
      <c r="U330" s="413" t="str">
        <f t="shared" ref="U330:U393" si="20">TRIM(SUBSTITUTE(T330,"　",""))</f>
        <v>0</v>
      </c>
      <c r="V330" s="413" t="str">
        <f t="shared" ref="V330:V393" si="21">TRIM(SUBSTITUTE(U330," ",""))</f>
        <v>0</v>
      </c>
      <c r="W330"/>
      <c r="X330"/>
      <c r="AE330"/>
    </row>
    <row r="331" spans="11:31">
      <c r="K331" s="6"/>
      <c r="L331" s="6"/>
      <c r="R331" s="417">
        <f>登録者!B326</f>
        <v>0</v>
      </c>
      <c r="S331" s="414" t="str">
        <f t="shared" si="19"/>
        <v>0</v>
      </c>
      <c r="T331" s="418">
        <f>登録者!C326</f>
        <v>0</v>
      </c>
      <c r="U331" s="413" t="str">
        <f t="shared" si="20"/>
        <v>0</v>
      </c>
      <c r="V331" s="413" t="str">
        <f t="shared" si="21"/>
        <v>0</v>
      </c>
      <c r="W331"/>
      <c r="X331"/>
      <c r="AE331"/>
    </row>
    <row r="332" spans="11:31">
      <c r="K332" s="6"/>
      <c r="L332" s="6"/>
      <c r="R332" s="417">
        <f>登録者!B327</f>
        <v>0</v>
      </c>
      <c r="S332" s="414" t="str">
        <f t="shared" si="19"/>
        <v>0</v>
      </c>
      <c r="T332" s="418">
        <f>登録者!C327</f>
        <v>0</v>
      </c>
      <c r="U332" s="413" t="str">
        <f t="shared" si="20"/>
        <v>0</v>
      </c>
      <c r="V332" s="413" t="str">
        <f t="shared" si="21"/>
        <v>0</v>
      </c>
      <c r="W332"/>
      <c r="X332"/>
      <c r="AE332"/>
    </row>
    <row r="333" spans="11:31">
      <c r="K333" s="6"/>
      <c r="L333" s="6"/>
      <c r="R333" s="417">
        <f>登録者!B328</f>
        <v>0</v>
      </c>
      <c r="S333" s="414" t="str">
        <f t="shared" si="19"/>
        <v>0</v>
      </c>
      <c r="T333" s="418">
        <f>登録者!C328</f>
        <v>0</v>
      </c>
      <c r="U333" s="413" t="str">
        <f t="shared" si="20"/>
        <v>0</v>
      </c>
      <c r="V333" s="413" t="str">
        <f t="shared" si="21"/>
        <v>0</v>
      </c>
      <c r="W333"/>
      <c r="X333"/>
      <c r="AE333"/>
    </row>
    <row r="334" spans="11:31">
      <c r="K334" s="6"/>
      <c r="L334" s="6"/>
      <c r="R334" s="417">
        <f>登録者!B329</f>
        <v>0</v>
      </c>
      <c r="S334" s="414" t="str">
        <f t="shared" si="19"/>
        <v>0</v>
      </c>
      <c r="T334" s="418">
        <f>登録者!C329</f>
        <v>0</v>
      </c>
      <c r="U334" s="413" t="str">
        <f t="shared" si="20"/>
        <v>0</v>
      </c>
      <c r="V334" s="413" t="str">
        <f t="shared" si="21"/>
        <v>0</v>
      </c>
      <c r="W334"/>
      <c r="X334"/>
      <c r="AE334"/>
    </row>
    <row r="335" spans="11:31">
      <c r="K335" s="6"/>
      <c r="L335" s="6"/>
      <c r="R335" s="417">
        <f>登録者!B330</f>
        <v>0</v>
      </c>
      <c r="S335" s="414" t="str">
        <f t="shared" si="19"/>
        <v>0</v>
      </c>
      <c r="T335" s="418">
        <f>登録者!C330</f>
        <v>0</v>
      </c>
      <c r="U335" s="413" t="str">
        <f t="shared" si="20"/>
        <v>0</v>
      </c>
      <c r="V335" s="413" t="str">
        <f t="shared" si="21"/>
        <v>0</v>
      </c>
      <c r="W335"/>
      <c r="X335"/>
      <c r="AE335"/>
    </row>
    <row r="336" spans="11:31">
      <c r="K336" s="6"/>
      <c r="L336" s="6"/>
      <c r="R336" s="417">
        <f>登録者!B331</f>
        <v>0</v>
      </c>
      <c r="S336" s="414" t="str">
        <f t="shared" si="19"/>
        <v>0</v>
      </c>
      <c r="T336" s="418">
        <f>登録者!C331</f>
        <v>0</v>
      </c>
      <c r="U336" s="413" t="str">
        <f t="shared" si="20"/>
        <v>0</v>
      </c>
      <c r="V336" s="413" t="str">
        <f t="shared" si="21"/>
        <v>0</v>
      </c>
      <c r="W336"/>
      <c r="X336"/>
      <c r="AE336"/>
    </row>
    <row r="337" spans="11:31">
      <c r="K337" s="6"/>
      <c r="L337" s="6"/>
      <c r="R337" s="417">
        <f>登録者!B332</f>
        <v>0</v>
      </c>
      <c r="S337" s="414" t="str">
        <f t="shared" si="19"/>
        <v>0</v>
      </c>
      <c r="T337" s="418">
        <f>登録者!C332</f>
        <v>0</v>
      </c>
      <c r="U337" s="413" t="str">
        <f t="shared" si="20"/>
        <v>0</v>
      </c>
      <c r="V337" s="413" t="str">
        <f t="shared" si="21"/>
        <v>0</v>
      </c>
      <c r="W337"/>
      <c r="X337"/>
      <c r="AE337"/>
    </row>
    <row r="338" spans="11:31">
      <c r="K338" s="6"/>
      <c r="L338" s="6"/>
      <c r="R338" s="417">
        <f>登録者!B333</f>
        <v>0</v>
      </c>
      <c r="S338" s="414" t="str">
        <f t="shared" si="19"/>
        <v>0</v>
      </c>
      <c r="T338" s="418">
        <f>登録者!C333</f>
        <v>0</v>
      </c>
      <c r="U338" s="413" t="str">
        <f t="shared" si="20"/>
        <v>0</v>
      </c>
      <c r="V338" s="413" t="str">
        <f t="shared" si="21"/>
        <v>0</v>
      </c>
      <c r="W338"/>
      <c r="X338"/>
      <c r="AE338"/>
    </row>
    <row r="339" spans="11:31">
      <c r="K339" s="6"/>
      <c r="L339" s="6"/>
      <c r="R339" s="417">
        <f>登録者!B334</f>
        <v>0</v>
      </c>
      <c r="S339" s="414" t="str">
        <f t="shared" si="19"/>
        <v>0</v>
      </c>
      <c r="T339" s="418">
        <f>登録者!C334</f>
        <v>0</v>
      </c>
      <c r="U339" s="413" t="str">
        <f t="shared" si="20"/>
        <v>0</v>
      </c>
      <c r="V339" s="413" t="str">
        <f t="shared" si="21"/>
        <v>0</v>
      </c>
      <c r="W339"/>
      <c r="X339"/>
      <c r="AE339"/>
    </row>
    <row r="340" spans="11:31">
      <c r="K340" s="6"/>
      <c r="L340" s="6"/>
      <c r="R340" s="417">
        <f>登録者!B335</f>
        <v>0</v>
      </c>
      <c r="S340" s="414" t="str">
        <f t="shared" si="19"/>
        <v>0</v>
      </c>
      <c r="T340" s="418">
        <f>登録者!C335</f>
        <v>0</v>
      </c>
      <c r="U340" s="413" t="str">
        <f t="shared" si="20"/>
        <v>0</v>
      </c>
      <c r="V340" s="413" t="str">
        <f t="shared" si="21"/>
        <v>0</v>
      </c>
      <c r="W340"/>
      <c r="X340"/>
      <c r="AE340"/>
    </row>
    <row r="341" spans="11:31">
      <c r="K341" s="6"/>
      <c r="L341" s="6"/>
      <c r="R341" s="417">
        <f>登録者!B336</f>
        <v>0</v>
      </c>
      <c r="S341" s="414" t="str">
        <f t="shared" si="19"/>
        <v>0</v>
      </c>
      <c r="T341" s="418">
        <f>登録者!C336</f>
        <v>0</v>
      </c>
      <c r="U341" s="413" t="str">
        <f t="shared" si="20"/>
        <v>0</v>
      </c>
      <c r="V341" s="413" t="str">
        <f t="shared" si="21"/>
        <v>0</v>
      </c>
      <c r="W341"/>
      <c r="X341"/>
      <c r="AE341"/>
    </row>
    <row r="342" spans="11:31">
      <c r="K342" s="6"/>
      <c r="L342" s="6"/>
      <c r="R342" s="417">
        <f>登録者!B337</f>
        <v>0</v>
      </c>
      <c r="S342" s="414" t="str">
        <f t="shared" si="19"/>
        <v>0</v>
      </c>
      <c r="T342" s="418">
        <f>登録者!C337</f>
        <v>0</v>
      </c>
      <c r="U342" s="413" t="str">
        <f t="shared" si="20"/>
        <v>0</v>
      </c>
      <c r="V342" s="413" t="str">
        <f t="shared" si="21"/>
        <v>0</v>
      </c>
      <c r="W342"/>
      <c r="X342"/>
      <c r="AE342"/>
    </row>
    <row r="343" spans="11:31">
      <c r="K343" s="6"/>
      <c r="L343" s="6"/>
      <c r="R343" s="417">
        <f>登録者!B338</f>
        <v>0</v>
      </c>
      <c r="S343" s="414" t="str">
        <f t="shared" si="19"/>
        <v>0</v>
      </c>
      <c r="T343" s="418">
        <f>登録者!C338</f>
        <v>0</v>
      </c>
      <c r="U343" s="413" t="str">
        <f t="shared" si="20"/>
        <v>0</v>
      </c>
      <c r="V343" s="413" t="str">
        <f t="shared" si="21"/>
        <v>0</v>
      </c>
      <c r="W343"/>
      <c r="X343"/>
      <c r="AE343"/>
    </row>
    <row r="344" spans="11:31">
      <c r="K344" s="6"/>
      <c r="L344" s="6"/>
      <c r="R344" s="417">
        <f>登録者!B339</f>
        <v>0</v>
      </c>
      <c r="S344" s="414" t="str">
        <f t="shared" si="19"/>
        <v>0</v>
      </c>
      <c r="T344" s="418">
        <f>登録者!C339</f>
        <v>0</v>
      </c>
      <c r="U344" s="413" t="str">
        <f t="shared" si="20"/>
        <v>0</v>
      </c>
      <c r="V344" s="413" t="str">
        <f t="shared" si="21"/>
        <v>0</v>
      </c>
      <c r="W344"/>
      <c r="X344"/>
      <c r="AE344"/>
    </row>
    <row r="345" spans="11:31">
      <c r="K345" s="6"/>
      <c r="L345" s="6"/>
      <c r="R345" s="417">
        <f>登録者!B340</f>
        <v>0</v>
      </c>
      <c r="S345" s="414" t="str">
        <f t="shared" si="19"/>
        <v>0</v>
      </c>
      <c r="T345" s="418">
        <f>登録者!C340</f>
        <v>0</v>
      </c>
      <c r="U345" s="413" t="str">
        <f t="shared" si="20"/>
        <v>0</v>
      </c>
      <c r="V345" s="413" t="str">
        <f t="shared" si="21"/>
        <v>0</v>
      </c>
      <c r="W345"/>
      <c r="X345"/>
      <c r="AE345"/>
    </row>
    <row r="346" spans="11:31">
      <c r="K346" s="6"/>
      <c r="L346" s="6"/>
      <c r="R346" s="417">
        <f>登録者!B341</f>
        <v>0</v>
      </c>
      <c r="S346" s="414" t="str">
        <f t="shared" si="19"/>
        <v>0</v>
      </c>
      <c r="T346" s="418">
        <f>登録者!C341</f>
        <v>0</v>
      </c>
      <c r="U346" s="413" t="str">
        <f t="shared" si="20"/>
        <v>0</v>
      </c>
      <c r="V346" s="413" t="str">
        <f t="shared" si="21"/>
        <v>0</v>
      </c>
      <c r="W346"/>
      <c r="X346"/>
      <c r="AE346"/>
    </row>
    <row r="347" spans="11:31">
      <c r="K347" s="6"/>
      <c r="L347" s="6"/>
      <c r="R347" s="417">
        <f>登録者!B342</f>
        <v>0</v>
      </c>
      <c r="S347" s="414" t="str">
        <f t="shared" si="19"/>
        <v>0</v>
      </c>
      <c r="T347" s="418">
        <f>登録者!C342</f>
        <v>0</v>
      </c>
      <c r="U347" s="413" t="str">
        <f t="shared" si="20"/>
        <v>0</v>
      </c>
      <c r="V347" s="413" t="str">
        <f t="shared" si="21"/>
        <v>0</v>
      </c>
      <c r="W347"/>
      <c r="X347"/>
      <c r="AE347"/>
    </row>
    <row r="348" spans="11:31">
      <c r="K348" s="6"/>
      <c r="L348" s="6"/>
      <c r="R348" s="417">
        <f>登録者!B343</f>
        <v>0</v>
      </c>
      <c r="S348" s="414" t="str">
        <f t="shared" si="19"/>
        <v>0</v>
      </c>
      <c r="T348" s="418">
        <f>登録者!C343</f>
        <v>0</v>
      </c>
      <c r="U348" s="413" t="str">
        <f t="shared" si="20"/>
        <v>0</v>
      </c>
      <c r="V348" s="413" t="str">
        <f t="shared" si="21"/>
        <v>0</v>
      </c>
      <c r="W348"/>
      <c r="X348"/>
      <c r="AE348"/>
    </row>
    <row r="349" spans="11:31">
      <c r="K349" s="6"/>
      <c r="L349" s="6"/>
      <c r="R349" s="417">
        <f>登録者!B344</f>
        <v>0</v>
      </c>
      <c r="S349" s="414" t="str">
        <f t="shared" si="19"/>
        <v>0</v>
      </c>
      <c r="T349" s="418">
        <f>登録者!C344</f>
        <v>0</v>
      </c>
      <c r="U349" s="413" t="str">
        <f t="shared" si="20"/>
        <v>0</v>
      </c>
      <c r="V349" s="413" t="str">
        <f t="shared" si="21"/>
        <v>0</v>
      </c>
      <c r="W349"/>
      <c r="X349"/>
      <c r="AE349"/>
    </row>
    <row r="350" spans="11:31">
      <c r="K350" s="6"/>
      <c r="L350" s="6"/>
      <c r="R350" s="417">
        <f>登録者!B345</f>
        <v>0</v>
      </c>
      <c r="S350" s="414" t="str">
        <f t="shared" si="19"/>
        <v>0</v>
      </c>
      <c r="T350" s="418">
        <f>登録者!C345</f>
        <v>0</v>
      </c>
      <c r="U350" s="413" t="str">
        <f t="shared" si="20"/>
        <v>0</v>
      </c>
      <c r="V350" s="413" t="str">
        <f t="shared" si="21"/>
        <v>0</v>
      </c>
      <c r="W350"/>
      <c r="X350"/>
      <c r="AE350"/>
    </row>
    <row r="351" spans="11:31">
      <c r="K351" s="6"/>
      <c r="L351" s="6"/>
      <c r="R351" s="417">
        <f>登録者!B346</f>
        <v>0</v>
      </c>
      <c r="S351" s="414" t="str">
        <f t="shared" si="19"/>
        <v>0</v>
      </c>
      <c r="T351" s="418">
        <f>登録者!C346</f>
        <v>0</v>
      </c>
      <c r="U351" s="413" t="str">
        <f t="shared" si="20"/>
        <v>0</v>
      </c>
      <c r="V351" s="413" t="str">
        <f t="shared" si="21"/>
        <v>0</v>
      </c>
      <c r="W351"/>
      <c r="X351"/>
      <c r="AE351"/>
    </row>
    <row r="352" spans="11:31">
      <c r="K352" s="6"/>
      <c r="L352" s="6"/>
      <c r="R352" s="417">
        <f>登録者!B347</f>
        <v>0</v>
      </c>
      <c r="S352" s="414" t="str">
        <f t="shared" si="19"/>
        <v>0</v>
      </c>
      <c r="T352" s="418">
        <f>登録者!C347</f>
        <v>0</v>
      </c>
      <c r="U352" s="413" t="str">
        <f t="shared" si="20"/>
        <v>0</v>
      </c>
      <c r="V352" s="413" t="str">
        <f t="shared" si="21"/>
        <v>0</v>
      </c>
      <c r="W352"/>
      <c r="X352"/>
      <c r="AE352"/>
    </row>
    <row r="353" spans="11:31">
      <c r="K353" s="6"/>
      <c r="L353" s="6"/>
      <c r="R353" s="417">
        <f>登録者!B348</f>
        <v>0</v>
      </c>
      <c r="S353" s="414" t="str">
        <f t="shared" si="19"/>
        <v>0</v>
      </c>
      <c r="T353" s="418">
        <f>登録者!C348</f>
        <v>0</v>
      </c>
      <c r="U353" s="413" t="str">
        <f t="shared" si="20"/>
        <v>0</v>
      </c>
      <c r="V353" s="413" t="str">
        <f t="shared" si="21"/>
        <v>0</v>
      </c>
      <c r="W353"/>
      <c r="X353"/>
      <c r="AE353"/>
    </row>
    <row r="354" spans="11:31">
      <c r="K354" s="6"/>
      <c r="L354" s="6"/>
      <c r="R354" s="417">
        <f>登録者!B349</f>
        <v>0</v>
      </c>
      <c r="S354" s="414" t="str">
        <f t="shared" si="19"/>
        <v>0</v>
      </c>
      <c r="T354" s="418">
        <f>登録者!C349</f>
        <v>0</v>
      </c>
      <c r="U354" s="413" t="str">
        <f t="shared" si="20"/>
        <v>0</v>
      </c>
      <c r="V354" s="413" t="str">
        <f t="shared" si="21"/>
        <v>0</v>
      </c>
      <c r="W354"/>
      <c r="X354"/>
      <c r="AE354"/>
    </row>
    <row r="355" spans="11:31">
      <c r="K355" s="6"/>
      <c r="L355" s="6"/>
      <c r="R355" s="417">
        <f>登録者!B350</f>
        <v>0</v>
      </c>
      <c r="S355" s="414" t="str">
        <f t="shared" si="19"/>
        <v>0</v>
      </c>
      <c r="T355" s="418">
        <f>登録者!C350</f>
        <v>0</v>
      </c>
      <c r="U355" s="413" t="str">
        <f t="shared" si="20"/>
        <v>0</v>
      </c>
      <c r="V355" s="413" t="str">
        <f t="shared" si="21"/>
        <v>0</v>
      </c>
      <c r="W355"/>
      <c r="X355"/>
      <c r="AE355"/>
    </row>
    <row r="356" spans="11:31">
      <c r="K356" s="6"/>
      <c r="L356" s="6"/>
      <c r="R356" s="417">
        <f>登録者!B351</f>
        <v>0</v>
      </c>
      <c r="S356" s="414" t="str">
        <f t="shared" si="19"/>
        <v>0</v>
      </c>
      <c r="T356" s="418">
        <f>登録者!C351</f>
        <v>0</v>
      </c>
      <c r="U356" s="413" t="str">
        <f t="shared" si="20"/>
        <v>0</v>
      </c>
      <c r="V356" s="413" t="str">
        <f t="shared" si="21"/>
        <v>0</v>
      </c>
      <c r="W356"/>
      <c r="X356"/>
      <c r="AE356"/>
    </row>
    <row r="357" spans="11:31">
      <c r="K357" s="6"/>
      <c r="L357" s="6"/>
      <c r="R357" s="417">
        <f>登録者!B352</f>
        <v>0</v>
      </c>
      <c r="S357" s="414" t="str">
        <f t="shared" si="19"/>
        <v>0</v>
      </c>
      <c r="T357" s="418">
        <f>登録者!C352</f>
        <v>0</v>
      </c>
      <c r="U357" s="413" t="str">
        <f t="shared" si="20"/>
        <v>0</v>
      </c>
      <c r="V357" s="413" t="str">
        <f t="shared" si="21"/>
        <v>0</v>
      </c>
      <c r="W357"/>
      <c r="X357"/>
      <c r="AE357"/>
    </row>
    <row r="358" spans="11:31">
      <c r="K358" s="6"/>
      <c r="L358" s="6"/>
      <c r="R358" s="417">
        <f>登録者!B353</f>
        <v>0</v>
      </c>
      <c r="S358" s="414" t="str">
        <f t="shared" si="19"/>
        <v>0</v>
      </c>
      <c r="T358" s="418">
        <f>登録者!C353</f>
        <v>0</v>
      </c>
      <c r="U358" s="413" t="str">
        <f t="shared" si="20"/>
        <v>0</v>
      </c>
      <c r="V358" s="413" t="str">
        <f t="shared" si="21"/>
        <v>0</v>
      </c>
      <c r="W358"/>
      <c r="X358"/>
      <c r="AE358"/>
    </row>
    <row r="359" spans="11:31">
      <c r="K359" s="6"/>
      <c r="L359" s="6"/>
      <c r="R359" s="417">
        <f>登録者!B354</f>
        <v>0</v>
      </c>
      <c r="S359" s="414" t="str">
        <f t="shared" si="19"/>
        <v>0</v>
      </c>
      <c r="T359" s="418">
        <f>登録者!C354</f>
        <v>0</v>
      </c>
      <c r="U359" s="413" t="str">
        <f t="shared" si="20"/>
        <v>0</v>
      </c>
      <c r="V359" s="413" t="str">
        <f t="shared" si="21"/>
        <v>0</v>
      </c>
      <c r="W359"/>
      <c r="X359"/>
      <c r="AE359"/>
    </row>
    <row r="360" spans="11:31">
      <c r="K360" s="6"/>
      <c r="L360" s="6"/>
      <c r="R360" s="417">
        <f>登録者!B355</f>
        <v>0</v>
      </c>
      <c r="S360" s="414" t="str">
        <f t="shared" si="19"/>
        <v>0</v>
      </c>
      <c r="T360" s="418">
        <f>登録者!C355</f>
        <v>0</v>
      </c>
      <c r="U360" s="413" t="str">
        <f t="shared" si="20"/>
        <v>0</v>
      </c>
      <c r="V360" s="413" t="str">
        <f t="shared" si="21"/>
        <v>0</v>
      </c>
      <c r="W360"/>
      <c r="X360"/>
      <c r="AE360"/>
    </row>
    <row r="361" spans="11:31">
      <c r="K361" s="6"/>
      <c r="L361" s="6"/>
      <c r="R361" s="417">
        <f>登録者!B356</f>
        <v>0</v>
      </c>
      <c r="S361" s="414" t="str">
        <f t="shared" si="19"/>
        <v>0</v>
      </c>
      <c r="T361" s="418">
        <f>登録者!C356</f>
        <v>0</v>
      </c>
      <c r="U361" s="413" t="str">
        <f t="shared" si="20"/>
        <v>0</v>
      </c>
      <c r="V361" s="413" t="str">
        <f t="shared" si="21"/>
        <v>0</v>
      </c>
      <c r="W361"/>
      <c r="X361"/>
      <c r="AE361"/>
    </row>
    <row r="362" spans="11:31">
      <c r="K362" s="6"/>
      <c r="L362" s="6"/>
      <c r="R362" s="417">
        <f>登録者!B357</f>
        <v>0</v>
      </c>
      <c r="S362" s="414" t="str">
        <f t="shared" si="19"/>
        <v>0</v>
      </c>
      <c r="T362" s="418">
        <f>登録者!C357</f>
        <v>0</v>
      </c>
      <c r="U362" s="413" t="str">
        <f t="shared" si="20"/>
        <v>0</v>
      </c>
      <c r="V362" s="413" t="str">
        <f t="shared" si="21"/>
        <v>0</v>
      </c>
      <c r="W362"/>
      <c r="X362"/>
      <c r="AE362"/>
    </row>
    <row r="363" spans="11:31">
      <c r="K363" s="6"/>
      <c r="L363" s="6"/>
      <c r="R363" s="417">
        <f>登録者!B358</f>
        <v>0</v>
      </c>
      <c r="S363" s="414" t="str">
        <f t="shared" si="19"/>
        <v>0</v>
      </c>
      <c r="T363" s="418">
        <f>登録者!C358</f>
        <v>0</v>
      </c>
      <c r="U363" s="413" t="str">
        <f t="shared" si="20"/>
        <v>0</v>
      </c>
      <c r="V363" s="413" t="str">
        <f t="shared" si="21"/>
        <v>0</v>
      </c>
      <c r="W363"/>
      <c r="X363"/>
      <c r="AE363"/>
    </row>
    <row r="364" spans="11:31">
      <c r="K364" s="6"/>
      <c r="L364" s="6"/>
      <c r="R364" s="417">
        <f>登録者!B359</f>
        <v>0</v>
      </c>
      <c r="S364" s="414" t="str">
        <f t="shared" si="19"/>
        <v>0</v>
      </c>
      <c r="T364" s="418">
        <f>登録者!C359</f>
        <v>0</v>
      </c>
      <c r="U364" s="413" t="str">
        <f t="shared" si="20"/>
        <v>0</v>
      </c>
      <c r="V364" s="413" t="str">
        <f t="shared" si="21"/>
        <v>0</v>
      </c>
      <c r="W364"/>
      <c r="X364"/>
      <c r="AE364"/>
    </row>
    <row r="365" spans="11:31">
      <c r="K365" s="6"/>
      <c r="L365" s="6"/>
      <c r="R365" s="417">
        <f>登録者!B360</f>
        <v>0</v>
      </c>
      <c r="S365" s="414" t="str">
        <f t="shared" si="19"/>
        <v>0</v>
      </c>
      <c r="T365" s="418">
        <f>登録者!C360</f>
        <v>0</v>
      </c>
      <c r="U365" s="413" t="str">
        <f t="shared" si="20"/>
        <v>0</v>
      </c>
      <c r="V365" s="413" t="str">
        <f t="shared" si="21"/>
        <v>0</v>
      </c>
      <c r="W365"/>
      <c r="X365"/>
      <c r="AE365"/>
    </row>
    <row r="366" spans="11:31">
      <c r="K366" s="6"/>
      <c r="L366" s="6"/>
      <c r="R366" s="417">
        <f>登録者!B361</f>
        <v>0</v>
      </c>
      <c r="S366" s="414" t="str">
        <f t="shared" si="19"/>
        <v>0</v>
      </c>
      <c r="T366" s="418">
        <f>登録者!C361</f>
        <v>0</v>
      </c>
      <c r="U366" s="413" t="str">
        <f t="shared" si="20"/>
        <v>0</v>
      </c>
      <c r="V366" s="413" t="str">
        <f t="shared" si="21"/>
        <v>0</v>
      </c>
      <c r="W366"/>
      <c r="X366"/>
      <c r="AE366"/>
    </row>
    <row r="367" spans="11:31">
      <c r="K367" s="6"/>
      <c r="L367" s="6"/>
      <c r="R367" s="417">
        <f>登録者!B362</f>
        <v>0</v>
      </c>
      <c r="S367" s="414" t="str">
        <f t="shared" si="19"/>
        <v>0</v>
      </c>
      <c r="T367" s="418">
        <f>登録者!C362</f>
        <v>0</v>
      </c>
      <c r="U367" s="413" t="str">
        <f t="shared" si="20"/>
        <v>0</v>
      </c>
      <c r="V367" s="413" t="str">
        <f t="shared" si="21"/>
        <v>0</v>
      </c>
      <c r="W367"/>
      <c r="X367"/>
      <c r="AE367"/>
    </row>
    <row r="368" spans="11:31">
      <c r="K368" s="6"/>
      <c r="L368" s="6"/>
      <c r="R368" s="417">
        <f>登録者!B363</f>
        <v>0</v>
      </c>
      <c r="S368" s="414" t="str">
        <f t="shared" si="19"/>
        <v>0</v>
      </c>
      <c r="T368" s="418">
        <f>登録者!C363</f>
        <v>0</v>
      </c>
      <c r="U368" s="413" t="str">
        <f t="shared" si="20"/>
        <v>0</v>
      </c>
      <c r="V368" s="413" t="str">
        <f t="shared" si="21"/>
        <v>0</v>
      </c>
      <c r="W368"/>
      <c r="X368"/>
      <c r="AE368"/>
    </row>
    <row r="369" spans="11:31">
      <c r="K369" s="6"/>
      <c r="L369" s="6"/>
      <c r="R369" s="417">
        <f>登録者!B364</f>
        <v>0</v>
      </c>
      <c r="S369" s="414" t="str">
        <f t="shared" si="19"/>
        <v>0</v>
      </c>
      <c r="T369" s="418">
        <f>登録者!C364</f>
        <v>0</v>
      </c>
      <c r="U369" s="413" t="str">
        <f t="shared" si="20"/>
        <v>0</v>
      </c>
      <c r="V369" s="413" t="str">
        <f t="shared" si="21"/>
        <v>0</v>
      </c>
      <c r="W369"/>
      <c r="X369"/>
      <c r="AE369"/>
    </row>
    <row r="370" spans="11:31">
      <c r="K370" s="6"/>
      <c r="L370" s="6"/>
      <c r="R370" s="417">
        <f>登録者!B365</f>
        <v>0</v>
      </c>
      <c r="S370" s="414" t="str">
        <f t="shared" si="19"/>
        <v>0</v>
      </c>
      <c r="T370" s="418">
        <f>登録者!C365</f>
        <v>0</v>
      </c>
      <c r="U370" s="413" t="str">
        <f t="shared" si="20"/>
        <v>0</v>
      </c>
      <c r="V370" s="413" t="str">
        <f t="shared" si="21"/>
        <v>0</v>
      </c>
      <c r="W370"/>
      <c r="X370"/>
      <c r="AE370"/>
    </row>
    <row r="371" spans="11:31">
      <c r="K371" s="6"/>
      <c r="L371" s="6"/>
      <c r="R371" s="417">
        <f>登録者!B366</f>
        <v>0</v>
      </c>
      <c r="S371" s="414" t="str">
        <f t="shared" si="19"/>
        <v>0</v>
      </c>
      <c r="T371" s="418">
        <f>登録者!C366</f>
        <v>0</v>
      </c>
      <c r="U371" s="413" t="str">
        <f t="shared" si="20"/>
        <v>0</v>
      </c>
      <c r="V371" s="413" t="str">
        <f t="shared" si="21"/>
        <v>0</v>
      </c>
      <c r="W371"/>
      <c r="X371"/>
      <c r="AE371"/>
    </row>
    <row r="372" spans="11:31">
      <c r="K372" s="6"/>
      <c r="L372" s="6"/>
      <c r="R372" s="417">
        <f>登録者!B367</f>
        <v>0</v>
      </c>
      <c r="S372" s="414" t="str">
        <f t="shared" si="19"/>
        <v>0</v>
      </c>
      <c r="T372" s="418">
        <f>登録者!C367</f>
        <v>0</v>
      </c>
      <c r="U372" s="413" t="str">
        <f t="shared" si="20"/>
        <v>0</v>
      </c>
      <c r="V372" s="413" t="str">
        <f t="shared" si="21"/>
        <v>0</v>
      </c>
      <c r="W372"/>
      <c r="X372"/>
      <c r="AE372"/>
    </row>
    <row r="373" spans="11:31">
      <c r="K373" s="6"/>
      <c r="L373" s="6"/>
      <c r="R373" s="417">
        <f>登録者!B368</f>
        <v>0</v>
      </c>
      <c r="S373" s="414" t="str">
        <f t="shared" si="19"/>
        <v>0</v>
      </c>
      <c r="T373" s="418">
        <f>登録者!C368</f>
        <v>0</v>
      </c>
      <c r="U373" s="413" t="str">
        <f t="shared" si="20"/>
        <v>0</v>
      </c>
      <c r="V373" s="413" t="str">
        <f t="shared" si="21"/>
        <v>0</v>
      </c>
      <c r="W373"/>
      <c r="X373"/>
      <c r="AE373"/>
    </row>
    <row r="374" spans="11:31">
      <c r="K374" s="6"/>
      <c r="L374" s="6"/>
      <c r="R374" s="417">
        <f>登録者!B369</f>
        <v>0</v>
      </c>
      <c r="S374" s="414" t="str">
        <f t="shared" si="19"/>
        <v>0</v>
      </c>
      <c r="T374" s="418">
        <f>登録者!C369</f>
        <v>0</v>
      </c>
      <c r="U374" s="413" t="str">
        <f t="shared" si="20"/>
        <v>0</v>
      </c>
      <c r="V374" s="413" t="str">
        <f t="shared" si="21"/>
        <v>0</v>
      </c>
      <c r="W374"/>
      <c r="X374"/>
      <c r="AE374"/>
    </row>
    <row r="375" spans="11:31">
      <c r="K375" s="6"/>
      <c r="L375" s="6"/>
      <c r="R375" s="417">
        <f>登録者!B370</f>
        <v>0</v>
      </c>
      <c r="S375" s="414" t="str">
        <f t="shared" si="19"/>
        <v>0</v>
      </c>
      <c r="T375" s="418">
        <f>登録者!C370</f>
        <v>0</v>
      </c>
      <c r="U375" s="413" t="str">
        <f t="shared" si="20"/>
        <v>0</v>
      </c>
      <c r="V375" s="413" t="str">
        <f t="shared" si="21"/>
        <v>0</v>
      </c>
      <c r="W375"/>
      <c r="X375"/>
      <c r="AE375"/>
    </row>
    <row r="376" spans="11:31">
      <c r="K376" s="6"/>
      <c r="L376" s="6"/>
      <c r="R376" s="417">
        <f>登録者!B371</f>
        <v>0</v>
      </c>
      <c r="S376" s="414" t="str">
        <f t="shared" si="19"/>
        <v>0</v>
      </c>
      <c r="T376" s="418">
        <f>登録者!C371</f>
        <v>0</v>
      </c>
      <c r="U376" s="413" t="str">
        <f t="shared" si="20"/>
        <v>0</v>
      </c>
      <c r="V376" s="413" t="str">
        <f t="shared" si="21"/>
        <v>0</v>
      </c>
      <c r="W376"/>
      <c r="X376"/>
      <c r="AE376"/>
    </row>
    <row r="377" spans="11:31">
      <c r="K377" s="6"/>
      <c r="L377" s="6"/>
      <c r="R377" s="417">
        <f>登録者!B372</f>
        <v>0</v>
      </c>
      <c r="S377" s="414" t="str">
        <f t="shared" si="19"/>
        <v>0</v>
      </c>
      <c r="T377" s="418">
        <f>登録者!C372</f>
        <v>0</v>
      </c>
      <c r="U377" s="413" t="str">
        <f t="shared" si="20"/>
        <v>0</v>
      </c>
      <c r="V377" s="413" t="str">
        <f t="shared" si="21"/>
        <v>0</v>
      </c>
      <c r="W377"/>
      <c r="X377"/>
      <c r="AE377"/>
    </row>
    <row r="378" spans="11:31">
      <c r="K378" s="6"/>
      <c r="L378" s="6"/>
      <c r="R378" s="417">
        <f>登録者!B373</f>
        <v>0</v>
      </c>
      <c r="S378" s="414" t="str">
        <f t="shared" si="19"/>
        <v>0</v>
      </c>
      <c r="T378" s="418">
        <f>登録者!C373</f>
        <v>0</v>
      </c>
      <c r="U378" s="413" t="str">
        <f t="shared" si="20"/>
        <v>0</v>
      </c>
      <c r="V378" s="413" t="str">
        <f t="shared" si="21"/>
        <v>0</v>
      </c>
      <c r="W378"/>
      <c r="X378"/>
      <c r="AE378"/>
    </row>
    <row r="379" spans="11:31">
      <c r="K379" s="6"/>
      <c r="L379" s="6"/>
      <c r="R379" s="417">
        <f>登録者!B374</f>
        <v>0</v>
      </c>
      <c r="S379" s="414" t="str">
        <f t="shared" si="19"/>
        <v>0</v>
      </c>
      <c r="T379" s="418">
        <f>登録者!C374</f>
        <v>0</v>
      </c>
      <c r="U379" s="413" t="str">
        <f t="shared" si="20"/>
        <v>0</v>
      </c>
      <c r="V379" s="413" t="str">
        <f t="shared" si="21"/>
        <v>0</v>
      </c>
      <c r="W379"/>
      <c r="X379"/>
      <c r="AE379"/>
    </row>
    <row r="380" spans="11:31">
      <c r="K380" s="6"/>
      <c r="L380" s="6"/>
      <c r="R380" s="417">
        <f>登録者!B375</f>
        <v>0</v>
      </c>
      <c r="S380" s="414" t="str">
        <f t="shared" si="19"/>
        <v>0</v>
      </c>
      <c r="T380" s="418">
        <f>登録者!C375</f>
        <v>0</v>
      </c>
      <c r="U380" s="413" t="str">
        <f t="shared" si="20"/>
        <v>0</v>
      </c>
      <c r="V380" s="413" t="str">
        <f t="shared" si="21"/>
        <v>0</v>
      </c>
      <c r="W380"/>
      <c r="X380"/>
      <c r="AE380"/>
    </row>
    <row r="381" spans="11:31">
      <c r="K381" s="6"/>
      <c r="L381" s="6"/>
      <c r="R381" s="417">
        <f>登録者!B376</f>
        <v>0</v>
      </c>
      <c r="S381" s="414" t="str">
        <f t="shared" si="19"/>
        <v>0</v>
      </c>
      <c r="T381" s="418">
        <f>登録者!C376</f>
        <v>0</v>
      </c>
      <c r="U381" s="413" t="str">
        <f t="shared" si="20"/>
        <v>0</v>
      </c>
      <c r="V381" s="413" t="str">
        <f t="shared" si="21"/>
        <v>0</v>
      </c>
      <c r="W381"/>
      <c r="X381"/>
      <c r="AE381"/>
    </row>
    <row r="382" spans="11:31">
      <c r="K382" s="6"/>
      <c r="L382" s="6"/>
      <c r="R382" s="417">
        <f>登録者!B377</f>
        <v>0</v>
      </c>
      <c r="S382" s="414" t="str">
        <f t="shared" si="19"/>
        <v>0</v>
      </c>
      <c r="T382" s="418">
        <f>登録者!C377</f>
        <v>0</v>
      </c>
      <c r="U382" s="413" t="str">
        <f t="shared" si="20"/>
        <v>0</v>
      </c>
      <c r="V382" s="413" t="str">
        <f t="shared" si="21"/>
        <v>0</v>
      </c>
      <c r="W382"/>
      <c r="X382"/>
      <c r="AE382"/>
    </row>
    <row r="383" spans="11:31">
      <c r="K383" s="6"/>
      <c r="L383" s="6"/>
      <c r="R383" s="417">
        <f>登録者!B378</f>
        <v>0</v>
      </c>
      <c r="S383" s="414" t="str">
        <f t="shared" si="19"/>
        <v>0</v>
      </c>
      <c r="T383" s="418">
        <f>登録者!C378</f>
        <v>0</v>
      </c>
      <c r="U383" s="413" t="str">
        <f t="shared" si="20"/>
        <v>0</v>
      </c>
      <c r="V383" s="413" t="str">
        <f t="shared" si="21"/>
        <v>0</v>
      </c>
      <c r="W383"/>
      <c r="X383"/>
      <c r="AE383"/>
    </row>
    <row r="384" spans="11:31">
      <c r="K384" s="6"/>
      <c r="L384" s="6"/>
      <c r="R384" s="417">
        <f>登録者!B379</f>
        <v>0</v>
      </c>
      <c r="S384" s="414" t="str">
        <f t="shared" si="19"/>
        <v>0</v>
      </c>
      <c r="T384" s="418">
        <f>登録者!C379</f>
        <v>0</v>
      </c>
      <c r="U384" s="413" t="str">
        <f t="shared" si="20"/>
        <v>0</v>
      </c>
      <c r="V384" s="413" t="str">
        <f t="shared" si="21"/>
        <v>0</v>
      </c>
      <c r="W384"/>
      <c r="X384"/>
      <c r="AE384"/>
    </row>
    <row r="385" spans="11:31">
      <c r="K385" s="6"/>
      <c r="L385" s="6"/>
      <c r="R385" s="417">
        <f>登録者!B380</f>
        <v>0</v>
      </c>
      <c r="S385" s="414" t="str">
        <f t="shared" si="19"/>
        <v>0</v>
      </c>
      <c r="T385" s="418">
        <f>登録者!C380</f>
        <v>0</v>
      </c>
      <c r="U385" s="413" t="str">
        <f t="shared" si="20"/>
        <v>0</v>
      </c>
      <c r="V385" s="413" t="str">
        <f t="shared" si="21"/>
        <v>0</v>
      </c>
      <c r="W385"/>
      <c r="X385"/>
      <c r="AE385"/>
    </row>
    <row r="386" spans="11:31">
      <c r="K386" s="6"/>
      <c r="L386" s="6"/>
      <c r="R386" s="417">
        <f>登録者!B381</f>
        <v>0</v>
      </c>
      <c r="S386" s="414" t="str">
        <f t="shared" si="19"/>
        <v>0</v>
      </c>
      <c r="T386" s="418">
        <f>登録者!C381</f>
        <v>0</v>
      </c>
      <c r="U386" s="413" t="str">
        <f t="shared" si="20"/>
        <v>0</v>
      </c>
      <c r="V386" s="413" t="str">
        <f t="shared" si="21"/>
        <v>0</v>
      </c>
      <c r="W386"/>
      <c r="X386"/>
      <c r="AE386"/>
    </row>
    <row r="387" spans="11:31">
      <c r="K387" s="6"/>
      <c r="L387" s="6"/>
      <c r="R387" s="417">
        <f>登録者!B382</f>
        <v>0</v>
      </c>
      <c r="S387" s="414" t="str">
        <f t="shared" si="19"/>
        <v>0</v>
      </c>
      <c r="T387" s="418">
        <f>登録者!C382</f>
        <v>0</v>
      </c>
      <c r="U387" s="413" t="str">
        <f t="shared" si="20"/>
        <v>0</v>
      </c>
      <c r="V387" s="413" t="str">
        <f t="shared" si="21"/>
        <v>0</v>
      </c>
      <c r="W387"/>
      <c r="X387"/>
      <c r="AE387"/>
    </row>
    <row r="388" spans="11:31">
      <c r="K388" s="6"/>
      <c r="L388" s="6"/>
      <c r="R388" s="417">
        <f>登録者!B383</f>
        <v>0</v>
      </c>
      <c r="S388" s="414" t="str">
        <f t="shared" si="19"/>
        <v>0</v>
      </c>
      <c r="T388" s="418">
        <f>登録者!C383</f>
        <v>0</v>
      </c>
      <c r="U388" s="413" t="str">
        <f t="shared" si="20"/>
        <v>0</v>
      </c>
      <c r="V388" s="413" t="str">
        <f t="shared" si="21"/>
        <v>0</v>
      </c>
      <c r="W388"/>
      <c r="X388"/>
      <c r="AE388"/>
    </row>
    <row r="389" spans="11:31">
      <c r="K389" s="6"/>
      <c r="L389" s="6"/>
      <c r="R389" s="417">
        <f>登録者!B384</f>
        <v>0</v>
      </c>
      <c r="S389" s="414" t="str">
        <f t="shared" si="19"/>
        <v>0</v>
      </c>
      <c r="T389" s="418">
        <f>登録者!C384</f>
        <v>0</v>
      </c>
      <c r="U389" s="413" t="str">
        <f t="shared" si="20"/>
        <v>0</v>
      </c>
      <c r="V389" s="413" t="str">
        <f t="shared" si="21"/>
        <v>0</v>
      </c>
      <c r="W389"/>
      <c r="X389"/>
      <c r="AE389"/>
    </row>
    <row r="390" spans="11:31">
      <c r="K390" s="6"/>
      <c r="L390" s="6"/>
      <c r="R390" s="417">
        <f>登録者!B385</f>
        <v>0</v>
      </c>
      <c r="S390" s="414" t="str">
        <f t="shared" si="19"/>
        <v>0</v>
      </c>
      <c r="T390" s="418">
        <f>登録者!C385</f>
        <v>0</v>
      </c>
      <c r="U390" s="413" t="str">
        <f t="shared" si="20"/>
        <v>0</v>
      </c>
      <c r="V390" s="413" t="str">
        <f t="shared" si="21"/>
        <v>0</v>
      </c>
      <c r="W390"/>
      <c r="X390"/>
      <c r="AE390"/>
    </row>
    <row r="391" spans="11:31">
      <c r="K391" s="6"/>
      <c r="L391" s="6"/>
      <c r="R391" s="417">
        <f>登録者!B386</f>
        <v>0</v>
      </c>
      <c r="S391" s="414" t="str">
        <f t="shared" si="19"/>
        <v>0</v>
      </c>
      <c r="T391" s="418">
        <f>登録者!C386</f>
        <v>0</v>
      </c>
      <c r="U391" s="413" t="str">
        <f t="shared" si="20"/>
        <v>0</v>
      </c>
      <c r="V391" s="413" t="str">
        <f t="shared" si="21"/>
        <v>0</v>
      </c>
      <c r="W391"/>
      <c r="X391"/>
      <c r="AE391"/>
    </row>
    <row r="392" spans="11:31">
      <c r="K392" s="6"/>
      <c r="L392" s="6"/>
      <c r="R392" s="417">
        <f>登録者!B387</f>
        <v>0</v>
      </c>
      <c r="S392" s="414" t="str">
        <f t="shared" si="19"/>
        <v>0</v>
      </c>
      <c r="T392" s="418">
        <f>登録者!C387</f>
        <v>0</v>
      </c>
      <c r="U392" s="413" t="str">
        <f t="shared" si="20"/>
        <v>0</v>
      </c>
      <c r="V392" s="413" t="str">
        <f t="shared" si="21"/>
        <v>0</v>
      </c>
      <c r="W392"/>
      <c r="X392"/>
      <c r="AE392"/>
    </row>
    <row r="393" spans="11:31">
      <c r="K393" s="6"/>
      <c r="L393" s="6"/>
      <c r="R393" s="417">
        <f>登録者!B388</f>
        <v>0</v>
      </c>
      <c r="S393" s="414" t="str">
        <f t="shared" ref="S393:S406" si="22">ASC(R393)</f>
        <v>0</v>
      </c>
      <c r="T393" s="418">
        <f>登録者!C388</f>
        <v>0</v>
      </c>
      <c r="U393" s="413" t="str">
        <f t="shared" si="20"/>
        <v>0</v>
      </c>
      <c r="V393" s="413" t="str">
        <f t="shared" si="21"/>
        <v>0</v>
      </c>
      <c r="W393"/>
      <c r="X393"/>
      <c r="AE393"/>
    </row>
    <row r="394" spans="11:31">
      <c r="K394" s="6"/>
      <c r="L394" s="6"/>
      <c r="R394" s="417">
        <f>登録者!B389</f>
        <v>0</v>
      </c>
      <c r="S394" s="414" t="str">
        <f t="shared" si="22"/>
        <v>0</v>
      </c>
      <c r="T394" s="418">
        <f>登録者!C389</f>
        <v>0</v>
      </c>
      <c r="U394" s="413" t="str">
        <f t="shared" ref="U394:U406" si="23">TRIM(SUBSTITUTE(T394,"　",""))</f>
        <v>0</v>
      </c>
      <c r="V394" s="413" t="str">
        <f t="shared" ref="V394:V406" si="24">TRIM(SUBSTITUTE(U394," ",""))</f>
        <v>0</v>
      </c>
      <c r="W394"/>
      <c r="X394"/>
      <c r="AE394"/>
    </row>
    <row r="395" spans="11:31">
      <c r="K395" s="6"/>
      <c r="L395" s="6"/>
      <c r="R395" s="417">
        <f>登録者!B390</f>
        <v>0</v>
      </c>
      <c r="S395" s="414" t="str">
        <f t="shared" si="22"/>
        <v>0</v>
      </c>
      <c r="T395" s="418">
        <f>登録者!C390</f>
        <v>0</v>
      </c>
      <c r="U395" s="413" t="str">
        <f t="shared" si="23"/>
        <v>0</v>
      </c>
      <c r="V395" s="413" t="str">
        <f t="shared" si="24"/>
        <v>0</v>
      </c>
      <c r="W395"/>
      <c r="X395"/>
      <c r="AE395"/>
    </row>
    <row r="396" spans="11:31">
      <c r="K396" s="6"/>
      <c r="L396" s="6"/>
      <c r="R396" s="417">
        <f>登録者!B391</f>
        <v>0</v>
      </c>
      <c r="S396" s="414" t="str">
        <f t="shared" si="22"/>
        <v>0</v>
      </c>
      <c r="T396" s="418">
        <f>登録者!C391</f>
        <v>0</v>
      </c>
      <c r="U396" s="413" t="str">
        <f t="shared" si="23"/>
        <v>0</v>
      </c>
      <c r="V396" s="413" t="str">
        <f t="shared" si="24"/>
        <v>0</v>
      </c>
      <c r="W396"/>
      <c r="X396"/>
      <c r="AE396"/>
    </row>
    <row r="397" spans="11:31">
      <c r="K397" s="6"/>
      <c r="L397" s="6"/>
      <c r="R397" s="417">
        <f>登録者!B392</f>
        <v>0</v>
      </c>
      <c r="S397" s="414" t="str">
        <f t="shared" si="22"/>
        <v>0</v>
      </c>
      <c r="T397" s="418">
        <f>登録者!C392</f>
        <v>0</v>
      </c>
      <c r="U397" s="413" t="str">
        <f t="shared" si="23"/>
        <v>0</v>
      </c>
      <c r="V397" s="413" t="str">
        <f t="shared" si="24"/>
        <v>0</v>
      </c>
      <c r="W397"/>
      <c r="X397"/>
      <c r="AE397"/>
    </row>
    <row r="398" spans="11:31">
      <c r="K398" s="6"/>
      <c r="L398" s="6"/>
      <c r="R398" s="417">
        <f>登録者!B393</f>
        <v>0</v>
      </c>
      <c r="S398" s="414" t="str">
        <f t="shared" si="22"/>
        <v>0</v>
      </c>
      <c r="T398" s="418">
        <f>登録者!C393</f>
        <v>0</v>
      </c>
      <c r="U398" s="413" t="str">
        <f t="shared" si="23"/>
        <v>0</v>
      </c>
      <c r="V398" s="413" t="str">
        <f t="shared" si="24"/>
        <v>0</v>
      </c>
      <c r="W398"/>
      <c r="X398"/>
      <c r="AE398"/>
    </row>
    <row r="399" spans="11:31">
      <c r="K399" s="6"/>
      <c r="L399" s="6"/>
      <c r="R399" s="417">
        <f>登録者!B394</f>
        <v>0</v>
      </c>
      <c r="S399" s="414" t="str">
        <f t="shared" si="22"/>
        <v>0</v>
      </c>
      <c r="T399" s="418">
        <f>登録者!C394</f>
        <v>0</v>
      </c>
      <c r="U399" s="413" t="str">
        <f t="shared" si="23"/>
        <v>0</v>
      </c>
      <c r="V399" s="413" t="str">
        <f t="shared" si="24"/>
        <v>0</v>
      </c>
      <c r="W399"/>
      <c r="X399"/>
      <c r="AE399"/>
    </row>
    <row r="400" spans="11:31">
      <c r="K400" s="6"/>
      <c r="L400" s="6"/>
      <c r="R400" s="417">
        <f>登録者!B395</f>
        <v>0</v>
      </c>
      <c r="S400" s="414" t="str">
        <f t="shared" si="22"/>
        <v>0</v>
      </c>
      <c r="T400" s="418">
        <f>登録者!C395</f>
        <v>0</v>
      </c>
      <c r="U400" s="413" t="str">
        <f t="shared" si="23"/>
        <v>0</v>
      </c>
      <c r="V400" s="413" t="str">
        <f t="shared" si="24"/>
        <v>0</v>
      </c>
      <c r="W400"/>
      <c r="X400"/>
      <c r="AE400"/>
    </row>
    <row r="401" spans="11:31">
      <c r="K401" s="6"/>
      <c r="L401" s="6"/>
      <c r="R401" s="417">
        <f>登録者!B396</f>
        <v>0</v>
      </c>
      <c r="S401" s="414" t="str">
        <f t="shared" si="22"/>
        <v>0</v>
      </c>
      <c r="T401" s="418">
        <f>登録者!C396</f>
        <v>0</v>
      </c>
      <c r="U401" s="413" t="str">
        <f t="shared" si="23"/>
        <v>0</v>
      </c>
      <c r="V401" s="413" t="str">
        <f t="shared" si="24"/>
        <v>0</v>
      </c>
      <c r="W401"/>
      <c r="X401"/>
      <c r="AE401"/>
    </row>
    <row r="402" spans="11:31">
      <c r="K402" s="6"/>
      <c r="L402" s="6"/>
      <c r="R402" s="417">
        <f>登録者!B397</f>
        <v>0</v>
      </c>
      <c r="S402" s="414" t="str">
        <f t="shared" si="22"/>
        <v>0</v>
      </c>
      <c r="T402" s="418">
        <f>登録者!C397</f>
        <v>0</v>
      </c>
      <c r="U402" s="413" t="str">
        <f t="shared" si="23"/>
        <v>0</v>
      </c>
      <c r="V402" s="413" t="str">
        <f t="shared" si="24"/>
        <v>0</v>
      </c>
      <c r="W402"/>
      <c r="X402"/>
      <c r="AE402"/>
    </row>
    <row r="403" spans="11:31">
      <c r="K403" s="6"/>
      <c r="L403" s="6"/>
      <c r="R403" s="417">
        <f>登録者!B398</f>
        <v>0</v>
      </c>
      <c r="S403" s="414" t="str">
        <f t="shared" si="22"/>
        <v>0</v>
      </c>
      <c r="T403" s="418">
        <f>登録者!C398</f>
        <v>0</v>
      </c>
      <c r="U403" s="413" t="str">
        <f t="shared" si="23"/>
        <v>0</v>
      </c>
      <c r="V403" s="413" t="str">
        <f t="shared" si="24"/>
        <v>0</v>
      </c>
      <c r="W403"/>
      <c r="X403"/>
      <c r="AE403"/>
    </row>
    <row r="404" spans="11:31">
      <c r="K404" s="6"/>
      <c r="L404" s="6"/>
      <c r="R404" s="417">
        <f>登録者!B399</f>
        <v>0</v>
      </c>
      <c r="S404" s="414" t="str">
        <f t="shared" si="22"/>
        <v>0</v>
      </c>
      <c r="T404" s="418">
        <f>登録者!C399</f>
        <v>0</v>
      </c>
      <c r="U404" s="413" t="str">
        <f t="shared" si="23"/>
        <v>0</v>
      </c>
      <c r="V404" s="413" t="str">
        <f t="shared" si="24"/>
        <v>0</v>
      </c>
      <c r="W404"/>
      <c r="X404"/>
      <c r="AE404"/>
    </row>
    <row r="405" spans="11:31">
      <c r="K405" s="6"/>
      <c r="L405" s="6"/>
      <c r="R405" s="417">
        <f>登録者!B400</f>
        <v>0</v>
      </c>
      <c r="S405" s="414" t="str">
        <f t="shared" si="22"/>
        <v>0</v>
      </c>
      <c r="T405" s="418">
        <f>登録者!C400</f>
        <v>0</v>
      </c>
      <c r="U405" s="413" t="str">
        <f t="shared" si="23"/>
        <v>0</v>
      </c>
      <c r="V405" s="413" t="str">
        <f t="shared" si="24"/>
        <v>0</v>
      </c>
      <c r="W405"/>
      <c r="X405"/>
      <c r="AE405"/>
    </row>
    <row r="406" spans="11:31">
      <c r="K406" s="6"/>
      <c r="L406" s="6"/>
      <c r="R406" s="417">
        <f>登録者!B401</f>
        <v>0</v>
      </c>
      <c r="S406" s="414" t="str">
        <f t="shared" si="22"/>
        <v>0</v>
      </c>
      <c r="T406" s="418">
        <f>登録者!C401</f>
        <v>0</v>
      </c>
      <c r="U406" s="413" t="str">
        <f t="shared" si="23"/>
        <v>0</v>
      </c>
      <c r="V406" s="413" t="str">
        <f t="shared" si="24"/>
        <v>0</v>
      </c>
      <c r="W406"/>
      <c r="X406"/>
      <c r="AE406"/>
    </row>
    <row r="407" spans="11:31">
      <c r="K407" s="6"/>
      <c r="L407" s="6"/>
      <c r="S407" s="414"/>
      <c r="W407"/>
      <c r="X407"/>
      <c r="AE407"/>
    </row>
    <row r="408" spans="11:31">
      <c r="K408" s="6"/>
      <c r="L408" s="6"/>
      <c r="S408" s="414"/>
      <c r="W408"/>
      <c r="X408"/>
      <c r="AE408"/>
    </row>
    <row r="409" spans="11:31">
      <c r="K409" s="6"/>
      <c r="L409" s="6"/>
      <c r="S409" s="414"/>
      <c r="W409"/>
      <c r="X409"/>
      <c r="AE409"/>
    </row>
    <row r="410" spans="11:31">
      <c r="K410" s="6"/>
      <c r="L410" s="6"/>
      <c r="S410" s="414"/>
      <c r="W410"/>
      <c r="X410"/>
      <c r="AE410"/>
    </row>
    <row r="411" spans="11:31">
      <c r="K411" s="6"/>
      <c r="L411" s="6"/>
      <c r="S411" s="414"/>
      <c r="W411"/>
      <c r="X411"/>
      <c r="AE411"/>
    </row>
    <row r="412" spans="11:31">
      <c r="K412" s="6"/>
      <c r="L412" s="6"/>
      <c r="S412" s="414"/>
      <c r="W412"/>
      <c r="X412"/>
      <c r="AE412"/>
    </row>
    <row r="413" spans="11:31">
      <c r="K413" s="6"/>
      <c r="L413" s="6"/>
      <c r="S413" s="414"/>
      <c r="W413"/>
      <c r="X413"/>
      <c r="AE413"/>
    </row>
    <row r="414" spans="11:31">
      <c r="K414" s="6"/>
      <c r="L414" s="6"/>
      <c r="S414" s="414"/>
      <c r="W414"/>
      <c r="X414"/>
      <c r="AE414"/>
    </row>
    <row r="415" spans="11:31">
      <c r="K415" s="6"/>
      <c r="L415" s="6"/>
      <c r="S415" s="414"/>
      <c r="W415"/>
      <c r="X415"/>
      <c r="AE415"/>
    </row>
    <row r="416" spans="11:31">
      <c r="K416" s="6"/>
      <c r="L416" s="6"/>
      <c r="S416" s="414"/>
      <c r="W416"/>
      <c r="X416"/>
      <c r="AE416"/>
    </row>
    <row r="417" spans="11:31">
      <c r="K417" s="6"/>
      <c r="L417" s="6"/>
      <c r="S417" s="414"/>
      <c r="W417"/>
      <c r="X417"/>
      <c r="AE417"/>
    </row>
    <row r="418" spans="11:31">
      <c r="K418" s="6"/>
      <c r="L418" s="6"/>
      <c r="S418" s="414"/>
      <c r="W418"/>
      <c r="X418"/>
      <c r="AE418"/>
    </row>
    <row r="419" spans="11:31">
      <c r="K419" s="6"/>
      <c r="L419" s="6"/>
      <c r="S419" s="414"/>
      <c r="W419"/>
      <c r="X419"/>
      <c r="AE419"/>
    </row>
    <row r="420" spans="11:31">
      <c r="K420" s="6"/>
      <c r="L420" s="6"/>
      <c r="S420" s="414"/>
      <c r="W420"/>
      <c r="X420"/>
      <c r="AE420"/>
    </row>
    <row r="421" spans="11:31">
      <c r="K421" s="6"/>
      <c r="L421" s="6"/>
      <c r="S421" s="414"/>
      <c r="W421"/>
      <c r="X421"/>
      <c r="AE421"/>
    </row>
    <row r="422" spans="11:31">
      <c r="K422" s="6"/>
      <c r="L422" s="6"/>
      <c r="S422" s="414"/>
      <c r="W422"/>
      <c r="X422"/>
      <c r="AE422"/>
    </row>
    <row r="423" spans="11:31">
      <c r="K423" s="6"/>
      <c r="L423" s="6"/>
      <c r="S423" s="414"/>
      <c r="W423"/>
      <c r="X423"/>
      <c r="AE423"/>
    </row>
    <row r="424" spans="11:31">
      <c r="K424" s="6"/>
      <c r="L424" s="6"/>
      <c r="S424" s="414"/>
      <c r="W424"/>
      <c r="X424"/>
      <c r="AE424"/>
    </row>
    <row r="425" spans="11:31">
      <c r="K425" s="6"/>
      <c r="L425" s="6"/>
      <c r="S425" s="414"/>
      <c r="W425"/>
      <c r="X425"/>
      <c r="AE425"/>
    </row>
    <row r="426" spans="11:31">
      <c r="K426" s="6"/>
      <c r="L426" s="6"/>
      <c r="S426" s="414"/>
      <c r="W426"/>
      <c r="X426"/>
      <c r="AE426"/>
    </row>
    <row r="427" spans="11:31">
      <c r="K427" s="6"/>
      <c r="L427" s="6"/>
      <c r="S427" s="414"/>
      <c r="W427"/>
      <c r="X427"/>
      <c r="AE427"/>
    </row>
    <row r="428" spans="11:31">
      <c r="K428" s="6"/>
      <c r="L428" s="6"/>
      <c r="S428" s="414"/>
      <c r="W428"/>
      <c r="X428"/>
      <c r="AE428"/>
    </row>
    <row r="429" spans="11:31">
      <c r="K429" s="6"/>
      <c r="L429" s="6"/>
      <c r="S429" s="414"/>
      <c r="W429"/>
      <c r="X429"/>
      <c r="AE429"/>
    </row>
    <row r="430" spans="11:31">
      <c r="K430" s="6"/>
      <c r="L430" s="6"/>
      <c r="S430" s="414"/>
      <c r="W430"/>
      <c r="X430"/>
      <c r="AE430"/>
    </row>
    <row r="431" spans="11:31">
      <c r="K431" s="6"/>
      <c r="L431" s="6"/>
      <c r="S431" s="414"/>
      <c r="W431"/>
      <c r="X431"/>
      <c r="AE431"/>
    </row>
    <row r="432" spans="11:31">
      <c r="K432" s="6"/>
      <c r="L432" s="6"/>
      <c r="S432" s="414"/>
      <c r="W432"/>
      <c r="X432"/>
      <c r="AE432"/>
    </row>
    <row r="433" spans="11:31">
      <c r="K433" s="6"/>
      <c r="L433" s="6"/>
      <c r="S433" s="414"/>
      <c r="W433"/>
      <c r="X433"/>
      <c r="AE433"/>
    </row>
    <row r="434" spans="11:31">
      <c r="K434" s="6"/>
      <c r="L434" s="6"/>
      <c r="S434" s="414"/>
      <c r="W434"/>
      <c r="X434"/>
      <c r="AE434"/>
    </row>
    <row r="435" spans="11:31">
      <c r="K435" s="6"/>
      <c r="L435" s="6"/>
      <c r="S435" s="414"/>
      <c r="W435"/>
      <c r="X435"/>
      <c r="AE435"/>
    </row>
    <row r="436" spans="11:31">
      <c r="K436" s="6"/>
      <c r="L436" s="6"/>
      <c r="S436" s="414"/>
      <c r="W436"/>
      <c r="X436"/>
      <c r="AE436"/>
    </row>
    <row r="437" spans="11:31">
      <c r="K437" s="6"/>
      <c r="L437" s="6"/>
      <c r="S437" s="414"/>
      <c r="W437"/>
      <c r="X437"/>
      <c r="AE437"/>
    </row>
    <row r="438" spans="11:31">
      <c r="K438" s="6"/>
      <c r="L438" s="6"/>
      <c r="S438" s="414"/>
      <c r="W438"/>
      <c r="X438"/>
      <c r="AE438"/>
    </row>
    <row r="439" spans="11:31">
      <c r="K439" s="6"/>
      <c r="L439" s="6"/>
      <c r="S439" s="414"/>
      <c r="W439"/>
      <c r="X439"/>
      <c r="AE439"/>
    </row>
    <row r="440" spans="11:31">
      <c r="K440" s="6"/>
      <c r="L440" s="6"/>
      <c r="S440" s="414"/>
      <c r="W440"/>
      <c r="X440"/>
      <c r="AE440"/>
    </row>
    <row r="441" spans="11:31">
      <c r="K441" s="6"/>
      <c r="L441" s="6"/>
      <c r="S441" s="414"/>
      <c r="W441"/>
      <c r="X441"/>
      <c r="AE441"/>
    </row>
    <row r="442" spans="11:31">
      <c r="K442" s="6"/>
      <c r="L442" s="6"/>
      <c r="S442" s="414"/>
      <c r="W442"/>
      <c r="X442"/>
      <c r="AE442"/>
    </row>
    <row r="443" spans="11:31">
      <c r="K443" s="6"/>
      <c r="L443" s="6"/>
      <c r="S443" s="414"/>
      <c r="W443"/>
      <c r="X443"/>
      <c r="AE443"/>
    </row>
    <row r="444" spans="11:31">
      <c r="K444" s="6"/>
      <c r="L444" s="6"/>
      <c r="S444" s="414"/>
      <c r="W444"/>
      <c r="X444"/>
      <c r="AE444"/>
    </row>
    <row r="445" spans="11:31">
      <c r="K445" s="6"/>
      <c r="L445" s="6"/>
      <c r="S445" s="414"/>
      <c r="W445"/>
      <c r="X445"/>
      <c r="AE445"/>
    </row>
    <row r="446" spans="11:31">
      <c r="K446" s="6"/>
      <c r="L446" s="6"/>
      <c r="S446" s="414"/>
      <c r="W446"/>
      <c r="X446"/>
      <c r="AE446"/>
    </row>
    <row r="447" spans="11:31">
      <c r="K447" s="6"/>
      <c r="L447" s="6"/>
      <c r="S447" s="414"/>
      <c r="W447"/>
      <c r="X447"/>
      <c r="AE447"/>
    </row>
    <row r="448" spans="11:31">
      <c r="K448" s="6"/>
      <c r="L448" s="6"/>
      <c r="S448" s="414"/>
      <c r="W448"/>
      <c r="X448"/>
      <c r="AE448"/>
    </row>
    <row r="449" spans="11:31">
      <c r="K449" s="6"/>
      <c r="L449" s="6"/>
      <c r="S449" s="414"/>
      <c r="W449"/>
      <c r="X449"/>
      <c r="AE449"/>
    </row>
    <row r="450" spans="11:31">
      <c r="K450" s="6"/>
      <c r="L450" s="6"/>
      <c r="S450" s="414"/>
      <c r="W450"/>
      <c r="X450"/>
      <c r="AE450"/>
    </row>
    <row r="451" spans="11:31">
      <c r="K451" s="6"/>
      <c r="L451" s="6"/>
      <c r="S451" s="414"/>
      <c r="W451"/>
      <c r="X451"/>
      <c r="AE451"/>
    </row>
    <row r="452" spans="11:31">
      <c r="K452" s="6"/>
      <c r="L452" s="6"/>
      <c r="S452" s="414"/>
      <c r="W452"/>
      <c r="X452"/>
      <c r="AE452"/>
    </row>
    <row r="453" spans="11:31">
      <c r="K453" s="6"/>
      <c r="L453" s="6"/>
      <c r="S453" s="414"/>
      <c r="W453"/>
      <c r="X453"/>
      <c r="AE453"/>
    </row>
    <row r="454" spans="11:31">
      <c r="K454" s="6"/>
      <c r="L454" s="6"/>
      <c r="S454" s="414"/>
      <c r="W454"/>
      <c r="X454"/>
      <c r="AE454"/>
    </row>
    <row r="455" spans="11:31">
      <c r="K455" s="6"/>
      <c r="L455" s="6"/>
      <c r="S455" s="414"/>
      <c r="W455"/>
      <c r="X455"/>
      <c r="AE455"/>
    </row>
    <row r="456" spans="11:31">
      <c r="K456" s="6"/>
      <c r="L456" s="6"/>
      <c r="S456" s="414"/>
      <c r="W456"/>
      <c r="X456"/>
      <c r="AE456"/>
    </row>
    <row r="457" spans="11:31">
      <c r="K457" s="6"/>
      <c r="L457" s="6"/>
      <c r="S457" s="414"/>
      <c r="W457"/>
      <c r="X457"/>
      <c r="AE457"/>
    </row>
    <row r="458" spans="11:31">
      <c r="K458" s="6"/>
      <c r="L458" s="6"/>
      <c r="S458" s="414"/>
      <c r="W458"/>
      <c r="X458"/>
      <c r="AE458"/>
    </row>
    <row r="459" spans="11:31">
      <c r="K459" s="6"/>
      <c r="L459" s="6"/>
      <c r="S459" s="414"/>
      <c r="W459"/>
      <c r="X459"/>
      <c r="AE459"/>
    </row>
    <row r="460" spans="11:31">
      <c r="K460" s="6"/>
      <c r="L460" s="6"/>
      <c r="S460" s="414"/>
      <c r="W460"/>
      <c r="X460"/>
      <c r="AE460"/>
    </row>
    <row r="461" spans="11:31">
      <c r="K461" s="6"/>
      <c r="L461" s="6"/>
      <c r="S461" s="414"/>
      <c r="W461"/>
      <c r="X461"/>
      <c r="AE461"/>
    </row>
    <row r="462" spans="11:31">
      <c r="K462" s="6"/>
      <c r="L462" s="6"/>
      <c r="S462" s="414"/>
      <c r="W462"/>
      <c r="X462"/>
      <c r="AE462"/>
    </row>
    <row r="463" spans="11:31">
      <c r="K463" s="6"/>
      <c r="L463" s="6"/>
      <c r="S463" s="414"/>
      <c r="W463"/>
      <c r="X463"/>
      <c r="AE463"/>
    </row>
    <row r="464" spans="11:31">
      <c r="K464" s="6"/>
      <c r="L464" s="6"/>
      <c r="S464" s="414"/>
      <c r="W464"/>
      <c r="X464"/>
      <c r="AE464"/>
    </row>
    <row r="465" spans="11:31">
      <c r="K465" s="6"/>
      <c r="L465" s="6"/>
      <c r="S465" s="414"/>
      <c r="W465"/>
      <c r="X465"/>
      <c r="AE465"/>
    </row>
    <row r="466" spans="11:31">
      <c r="K466" s="6"/>
      <c r="L466" s="6"/>
      <c r="S466" s="414"/>
      <c r="W466"/>
      <c r="X466"/>
      <c r="AE466"/>
    </row>
    <row r="467" spans="11:31">
      <c r="K467" s="6"/>
      <c r="L467" s="6"/>
      <c r="S467" s="414"/>
      <c r="W467"/>
      <c r="X467"/>
      <c r="AE467"/>
    </row>
    <row r="468" spans="11:31">
      <c r="K468" s="6"/>
      <c r="L468" s="6"/>
      <c r="S468" s="414"/>
      <c r="W468"/>
      <c r="X468"/>
      <c r="AE468"/>
    </row>
    <row r="469" spans="11:31">
      <c r="K469" s="6"/>
      <c r="L469" s="6"/>
      <c r="S469" s="414"/>
      <c r="W469"/>
      <c r="X469"/>
      <c r="AE469"/>
    </row>
    <row r="470" spans="11:31">
      <c r="K470" s="6"/>
      <c r="L470" s="6"/>
      <c r="S470" s="414"/>
      <c r="W470"/>
      <c r="X470"/>
      <c r="AE470"/>
    </row>
    <row r="471" spans="11:31">
      <c r="K471" s="6"/>
      <c r="L471" s="6"/>
      <c r="S471" s="414"/>
      <c r="W471"/>
      <c r="X471"/>
      <c r="AE471"/>
    </row>
    <row r="472" spans="11:31">
      <c r="K472" s="6"/>
      <c r="L472" s="6"/>
      <c r="S472" s="414"/>
      <c r="W472"/>
      <c r="X472"/>
      <c r="AE472"/>
    </row>
    <row r="473" spans="11:31">
      <c r="K473" s="6"/>
      <c r="L473" s="6"/>
      <c r="S473" s="414"/>
      <c r="W473"/>
      <c r="X473"/>
      <c r="AE473"/>
    </row>
    <row r="474" spans="11:31">
      <c r="K474" s="6"/>
      <c r="L474" s="6"/>
      <c r="S474" s="414"/>
      <c r="W474"/>
      <c r="X474"/>
      <c r="AE474"/>
    </row>
    <row r="475" spans="11:31">
      <c r="K475" s="6"/>
      <c r="L475" s="6"/>
      <c r="S475" s="414"/>
      <c r="W475"/>
      <c r="X475"/>
      <c r="AE475"/>
    </row>
    <row r="476" spans="11:31">
      <c r="K476" s="6"/>
      <c r="L476" s="6"/>
      <c r="S476" s="414"/>
      <c r="W476"/>
      <c r="X476"/>
      <c r="AE476"/>
    </row>
    <row r="477" spans="11:31">
      <c r="K477" s="6"/>
      <c r="L477" s="6"/>
      <c r="S477" s="414"/>
      <c r="W477"/>
      <c r="X477"/>
      <c r="AE477"/>
    </row>
    <row r="478" spans="11:31">
      <c r="K478" s="6"/>
      <c r="L478" s="6"/>
      <c r="S478" s="414"/>
      <c r="W478"/>
      <c r="X478"/>
      <c r="AE478"/>
    </row>
    <row r="479" spans="11:31">
      <c r="K479" s="6"/>
      <c r="L479" s="6"/>
      <c r="S479" s="414"/>
      <c r="W479"/>
      <c r="X479"/>
      <c r="AE479"/>
    </row>
    <row r="480" spans="11:31">
      <c r="K480" s="6"/>
      <c r="L480" s="6"/>
      <c r="S480" s="414"/>
      <c r="W480"/>
      <c r="X480"/>
      <c r="AE480"/>
    </row>
    <row r="481" spans="11:31">
      <c r="K481" s="6"/>
      <c r="L481" s="6"/>
      <c r="S481" s="414"/>
      <c r="W481"/>
      <c r="X481"/>
      <c r="AE481"/>
    </row>
    <row r="482" spans="11:31">
      <c r="K482" s="6"/>
      <c r="L482" s="6"/>
      <c r="S482" s="414"/>
      <c r="W482"/>
      <c r="X482"/>
      <c r="AE482"/>
    </row>
    <row r="483" spans="11:31">
      <c r="K483" s="6"/>
      <c r="L483" s="6"/>
      <c r="S483" s="414"/>
      <c r="W483"/>
      <c r="X483"/>
      <c r="AE483"/>
    </row>
    <row r="484" spans="11:31">
      <c r="K484" s="6"/>
      <c r="L484" s="6"/>
      <c r="S484" s="414"/>
      <c r="W484"/>
      <c r="X484"/>
      <c r="AE484"/>
    </row>
    <row r="485" spans="11:31">
      <c r="K485" s="6"/>
      <c r="L485" s="6"/>
      <c r="S485" s="414"/>
      <c r="W485"/>
      <c r="X485"/>
      <c r="AE485"/>
    </row>
    <row r="486" spans="11:31">
      <c r="K486" s="6"/>
      <c r="L486" s="6"/>
      <c r="S486" s="414"/>
      <c r="W486"/>
      <c r="X486"/>
      <c r="AE486"/>
    </row>
    <row r="487" spans="11:31">
      <c r="K487" s="6"/>
      <c r="L487" s="6"/>
      <c r="S487" s="414"/>
      <c r="W487"/>
      <c r="X487"/>
      <c r="AE487"/>
    </row>
    <row r="488" spans="11:31">
      <c r="K488" s="6"/>
      <c r="L488" s="6"/>
      <c r="S488" s="414"/>
      <c r="W488"/>
      <c r="X488"/>
      <c r="AE488"/>
    </row>
    <row r="489" spans="11:31">
      <c r="K489" s="6"/>
      <c r="L489" s="6"/>
      <c r="S489" s="414"/>
      <c r="W489"/>
      <c r="X489"/>
      <c r="AE489"/>
    </row>
    <row r="490" spans="11:31">
      <c r="K490" s="6"/>
      <c r="L490" s="6"/>
      <c r="S490" s="414"/>
      <c r="W490"/>
      <c r="X490"/>
      <c r="AE490"/>
    </row>
    <row r="491" spans="11:31">
      <c r="K491" s="6"/>
      <c r="L491" s="6"/>
      <c r="S491" s="414"/>
      <c r="W491"/>
      <c r="X491"/>
      <c r="AE491"/>
    </row>
    <row r="492" spans="11:31">
      <c r="K492" s="6"/>
      <c r="L492" s="6"/>
      <c r="S492" s="414"/>
      <c r="W492"/>
      <c r="X492"/>
      <c r="AE492"/>
    </row>
    <row r="493" spans="11:31">
      <c r="K493" s="6"/>
      <c r="L493" s="6"/>
      <c r="S493" s="414"/>
      <c r="W493"/>
      <c r="X493"/>
      <c r="AE493"/>
    </row>
    <row r="494" spans="11:31">
      <c r="K494" s="6"/>
      <c r="L494" s="6"/>
      <c r="S494" s="414"/>
      <c r="W494"/>
      <c r="X494"/>
      <c r="AE494"/>
    </row>
    <row r="495" spans="11:31">
      <c r="K495" s="6"/>
      <c r="L495" s="6"/>
      <c r="S495" s="414"/>
      <c r="W495"/>
      <c r="X495"/>
      <c r="AE495"/>
    </row>
    <row r="496" spans="11:31">
      <c r="K496" s="6"/>
      <c r="L496" s="6"/>
      <c r="S496" s="414"/>
      <c r="W496"/>
      <c r="X496"/>
      <c r="AE496"/>
    </row>
    <row r="497" spans="11:31">
      <c r="K497" s="6"/>
      <c r="L497" s="6"/>
      <c r="S497" s="414"/>
      <c r="W497"/>
      <c r="X497"/>
      <c r="AE497"/>
    </row>
    <row r="498" spans="11:31">
      <c r="K498" s="6"/>
      <c r="L498" s="6"/>
      <c r="S498" s="414"/>
      <c r="W498"/>
      <c r="X498"/>
      <c r="AE498"/>
    </row>
    <row r="499" spans="11:31">
      <c r="K499" s="6"/>
      <c r="L499" s="6"/>
      <c r="S499" s="414"/>
      <c r="W499"/>
      <c r="X499"/>
      <c r="AE499"/>
    </row>
    <row r="500" spans="11:31">
      <c r="K500" s="6"/>
      <c r="L500" s="6"/>
      <c r="S500" s="414"/>
      <c r="W500"/>
      <c r="X500"/>
      <c r="AE500"/>
    </row>
    <row r="501" spans="11:31">
      <c r="K501" s="6"/>
      <c r="L501" s="6"/>
      <c r="S501" s="414"/>
      <c r="W501"/>
      <c r="X501"/>
      <c r="AE501"/>
    </row>
    <row r="502" spans="11:31">
      <c r="K502" s="6"/>
      <c r="L502" s="6"/>
      <c r="S502" s="414"/>
      <c r="W502"/>
      <c r="X502"/>
      <c r="AE502"/>
    </row>
    <row r="503" spans="11:31">
      <c r="K503" s="6"/>
      <c r="L503" s="6"/>
      <c r="S503" s="414"/>
      <c r="W503"/>
      <c r="X503"/>
      <c r="AE503"/>
    </row>
    <row r="504" spans="11:31">
      <c r="K504" s="6"/>
      <c r="L504" s="6"/>
      <c r="S504" s="414"/>
      <c r="W504"/>
      <c r="X504"/>
      <c r="AE504"/>
    </row>
    <row r="505" spans="11:31">
      <c r="K505" s="6"/>
      <c r="L505" s="6"/>
      <c r="S505" s="414"/>
      <c r="W505"/>
      <c r="X505"/>
      <c r="AE505"/>
    </row>
    <row r="506" spans="11:31">
      <c r="K506" s="6"/>
      <c r="L506" s="6"/>
      <c r="S506" s="414"/>
      <c r="W506"/>
      <c r="X506"/>
      <c r="AE506"/>
    </row>
    <row r="507" spans="11:31">
      <c r="K507" s="6"/>
      <c r="L507" s="6"/>
      <c r="S507" s="414"/>
      <c r="W507"/>
      <c r="X507"/>
      <c r="AE507"/>
    </row>
    <row r="508" spans="11:31">
      <c r="K508" s="6"/>
      <c r="L508" s="6"/>
      <c r="S508" s="414"/>
      <c r="W508"/>
      <c r="X508"/>
      <c r="AE508"/>
    </row>
    <row r="509" spans="11:31">
      <c r="K509" s="6"/>
      <c r="L509" s="6"/>
      <c r="S509" s="414"/>
      <c r="W509"/>
      <c r="X509"/>
      <c r="AE509"/>
    </row>
    <row r="510" spans="11:31">
      <c r="K510" s="6"/>
      <c r="L510" s="6"/>
      <c r="S510" s="414"/>
      <c r="W510"/>
      <c r="X510"/>
      <c r="AE510"/>
    </row>
    <row r="511" spans="11:31">
      <c r="K511" s="6"/>
      <c r="L511" s="6"/>
      <c r="S511" s="414"/>
      <c r="W511"/>
      <c r="X511"/>
      <c r="AE511"/>
    </row>
    <row r="512" spans="11:31">
      <c r="K512" s="6"/>
      <c r="L512" s="6"/>
      <c r="S512" s="414"/>
      <c r="W512"/>
      <c r="X512"/>
      <c r="AE512"/>
    </row>
    <row r="513" spans="11:31">
      <c r="K513" s="6"/>
      <c r="L513" s="6"/>
      <c r="S513" s="414"/>
      <c r="W513"/>
      <c r="X513"/>
      <c r="AE513"/>
    </row>
    <row r="514" spans="11:31">
      <c r="K514" s="6"/>
      <c r="L514" s="6"/>
      <c r="S514" s="414"/>
      <c r="W514"/>
      <c r="X514"/>
      <c r="AE514"/>
    </row>
    <row r="515" spans="11:31">
      <c r="K515" s="6"/>
      <c r="L515" s="6"/>
      <c r="S515" s="414"/>
      <c r="W515"/>
      <c r="X515"/>
      <c r="AE515"/>
    </row>
    <row r="516" spans="11:31">
      <c r="K516" s="6"/>
      <c r="L516" s="6"/>
      <c r="S516" s="414"/>
      <c r="W516"/>
      <c r="X516"/>
      <c r="AE516"/>
    </row>
    <row r="517" spans="11:31">
      <c r="K517" s="6"/>
      <c r="L517" s="6"/>
      <c r="S517" s="414"/>
      <c r="W517"/>
      <c r="X517"/>
      <c r="AE517"/>
    </row>
    <row r="518" spans="11:31">
      <c r="K518" s="6"/>
      <c r="L518" s="6"/>
      <c r="S518" s="414"/>
      <c r="W518"/>
      <c r="X518"/>
      <c r="AE518"/>
    </row>
    <row r="519" spans="11:31">
      <c r="K519" s="6"/>
      <c r="L519" s="6"/>
      <c r="S519" s="414"/>
      <c r="W519"/>
      <c r="X519"/>
      <c r="AE519"/>
    </row>
    <row r="520" spans="11:31">
      <c r="K520" s="6"/>
      <c r="L520" s="6"/>
      <c r="S520" s="414"/>
      <c r="W520"/>
      <c r="X520"/>
      <c r="AE520"/>
    </row>
    <row r="521" spans="11:31">
      <c r="K521" s="6"/>
      <c r="L521" s="6"/>
      <c r="S521" s="414"/>
      <c r="W521"/>
      <c r="X521"/>
      <c r="AE521"/>
    </row>
    <row r="522" spans="11:31">
      <c r="K522" s="6"/>
      <c r="L522" s="6"/>
      <c r="S522" s="414"/>
      <c r="W522"/>
      <c r="X522"/>
      <c r="AE522"/>
    </row>
    <row r="523" spans="11:31">
      <c r="K523" s="6"/>
      <c r="L523" s="6"/>
      <c r="S523" s="414"/>
      <c r="W523"/>
      <c r="X523"/>
      <c r="AE523"/>
    </row>
    <row r="524" spans="11:31">
      <c r="K524" s="6"/>
      <c r="L524" s="6"/>
      <c r="S524" s="414"/>
      <c r="W524"/>
      <c r="X524"/>
      <c r="AE524"/>
    </row>
    <row r="525" spans="11:31">
      <c r="K525" s="6"/>
      <c r="L525" s="6"/>
      <c r="S525" s="414"/>
      <c r="W525"/>
      <c r="X525"/>
      <c r="AE525"/>
    </row>
    <row r="526" spans="11:31">
      <c r="K526" s="6"/>
      <c r="L526" s="6"/>
      <c r="S526" s="414"/>
      <c r="W526"/>
      <c r="X526"/>
      <c r="AE526"/>
    </row>
    <row r="527" spans="11:31">
      <c r="K527" s="6"/>
      <c r="L527" s="6"/>
      <c r="S527" s="414"/>
      <c r="W527"/>
      <c r="X527"/>
      <c r="AE527"/>
    </row>
    <row r="528" spans="11:31">
      <c r="K528" s="6"/>
      <c r="L528" s="6"/>
      <c r="S528" s="414"/>
      <c r="W528"/>
      <c r="X528"/>
      <c r="AE528"/>
    </row>
    <row r="529" spans="11:31">
      <c r="K529" s="6"/>
      <c r="L529" s="6"/>
      <c r="S529" s="414"/>
      <c r="W529"/>
      <c r="X529"/>
      <c r="AE529"/>
    </row>
    <row r="530" spans="11:31">
      <c r="K530" s="6"/>
      <c r="L530" s="6"/>
      <c r="S530" s="414"/>
      <c r="W530"/>
      <c r="X530"/>
      <c r="AE530"/>
    </row>
    <row r="531" spans="11:31">
      <c r="K531" s="6"/>
      <c r="L531" s="6"/>
      <c r="S531" s="414"/>
      <c r="W531"/>
      <c r="X531"/>
      <c r="AE531"/>
    </row>
    <row r="532" spans="11:31">
      <c r="K532" s="6"/>
      <c r="L532" s="6"/>
      <c r="S532" s="414"/>
      <c r="W532"/>
      <c r="X532"/>
      <c r="AE532"/>
    </row>
    <row r="533" spans="11:31">
      <c r="K533" s="6"/>
      <c r="L533" s="6"/>
      <c r="S533" s="414"/>
      <c r="W533"/>
      <c r="X533"/>
      <c r="AE533"/>
    </row>
    <row r="534" spans="11:31">
      <c r="K534" s="6"/>
      <c r="L534" s="6"/>
      <c r="S534" s="414"/>
      <c r="W534"/>
      <c r="X534"/>
      <c r="AE534"/>
    </row>
    <row r="535" spans="11:31">
      <c r="K535" s="6"/>
      <c r="L535" s="6"/>
      <c r="S535" s="414"/>
      <c r="W535"/>
      <c r="X535"/>
      <c r="AE535"/>
    </row>
    <row r="536" spans="11:31">
      <c r="K536" s="6"/>
      <c r="L536" s="6"/>
      <c r="S536" s="414"/>
      <c r="W536"/>
      <c r="X536"/>
      <c r="AE536"/>
    </row>
    <row r="537" spans="11:31">
      <c r="K537" s="6"/>
      <c r="L537" s="6"/>
      <c r="S537" s="414"/>
      <c r="W537"/>
      <c r="X537"/>
      <c r="AE537"/>
    </row>
    <row r="538" spans="11:31">
      <c r="K538" s="6"/>
      <c r="L538" s="6"/>
      <c r="S538" s="414"/>
      <c r="W538"/>
      <c r="X538"/>
      <c r="AE538"/>
    </row>
    <row r="539" spans="11:31">
      <c r="K539" s="6"/>
      <c r="L539" s="6"/>
      <c r="S539" s="414"/>
      <c r="W539"/>
      <c r="X539"/>
      <c r="AE539"/>
    </row>
    <row r="540" spans="11:31">
      <c r="K540" s="6"/>
      <c r="L540" s="6"/>
      <c r="S540" s="414"/>
      <c r="W540"/>
      <c r="X540"/>
      <c r="AE540"/>
    </row>
    <row r="541" spans="11:31">
      <c r="K541" s="6"/>
      <c r="L541" s="6"/>
      <c r="S541" s="414"/>
      <c r="W541"/>
      <c r="X541"/>
      <c r="AE541"/>
    </row>
    <row r="542" spans="11:31">
      <c r="K542" s="6"/>
      <c r="L542" s="6"/>
      <c r="S542" s="414"/>
      <c r="W542"/>
      <c r="X542"/>
      <c r="AE542"/>
    </row>
    <row r="543" spans="11:31">
      <c r="K543" s="6"/>
      <c r="L543" s="6"/>
      <c r="S543" s="414"/>
      <c r="W543"/>
      <c r="X543"/>
      <c r="AE543"/>
    </row>
    <row r="544" spans="11:31">
      <c r="K544" s="6"/>
      <c r="L544" s="6"/>
      <c r="S544" s="414"/>
      <c r="W544"/>
      <c r="X544"/>
      <c r="AE544"/>
    </row>
    <row r="545" spans="11:31">
      <c r="K545" s="6"/>
      <c r="L545" s="6"/>
      <c r="S545" s="414"/>
      <c r="W545"/>
      <c r="X545"/>
      <c r="AE545"/>
    </row>
    <row r="546" spans="11:31">
      <c r="K546" s="6"/>
      <c r="L546" s="6"/>
      <c r="S546" s="414"/>
      <c r="W546"/>
      <c r="X546"/>
      <c r="AE546"/>
    </row>
    <row r="547" spans="11:31">
      <c r="K547" s="6"/>
      <c r="L547" s="6"/>
      <c r="S547" s="414"/>
      <c r="W547"/>
      <c r="X547"/>
      <c r="AE547"/>
    </row>
    <row r="548" spans="11:31">
      <c r="K548" s="6"/>
      <c r="L548" s="6"/>
      <c r="S548" s="414"/>
      <c r="W548"/>
      <c r="X548"/>
      <c r="AE548"/>
    </row>
    <row r="549" spans="11:31">
      <c r="K549" s="6"/>
      <c r="L549" s="6"/>
      <c r="S549" s="414"/>
      <c r="W549"/>
      <c r="X549"/>
      <c r="AE549"/>
    </row>
    <row r="550" spans="11:31">
      <c r="K550" s="6"/>
      <c r="L550" s="6"/>
      <c r="S550" s="414"/>
      <c r="W550"/>
      <c r="X550"/>
      <c r="AE550"/>
    </row>
    <row r="551" spans="11:31">
      <c r="K551" s="6"/>
      <c r="L551" s="6"/>
      <c r="S551" s="414"/>
      <c r="W551"/>
      <c r="X551"/>
      <c r="AE551"/>
    </row>
    <row r="552" spans="11:31">
      <c r="K552" s="6"/>
      <c r="L552" s="6"/>
      <c r="S552" s="414"/>
      <c r="W552"/>
      <c r="X552"/>
      <c r="AE552"/>
    </row>
    <row r="553" spans="11:31">
      <c r="K553" s="6"/>
      <c r="L553" s="6"/>
      <c r="S553" s="414"/>
      <c r="W553"/>
      <c r="X553"/>
      <c r="AE553"/>
    </row>
    <row r="554" spans="11:31">
      <c r="K554" s="6"/>
      <c r="L554" s="6"/>
      <c r="S554" s="414"/>
      <c r="W554"/>
      <c r="X554"/>
      <c r="AE554"/>
    </row>
    <row r="555" spans="11:31">
      <c r="K555" s="6"/>
      <c r="L555" s="6"/>
      <c r="S555" s="414"/>
      <c r="W555"/>
      <c r="X555"/>
      <c r="AE555"/>
    </row>
    <row r="556" spans="11:31">
      <c r="K556" s="6"/>
      <c r="L556" s="6"/>
      <c r="S556" s="414"/>
      <c r="W556"/>
      <c r="X556"/>
      <c r="AE556"/>
    </row>
    <row r="557" spans="11:31">
      <c r="K557" s="6"/>
      <c r="L557" s="6"/>
      <c r="S557" s="414"/>
      <c r="W557"/>
      <c r="X557"/>
      <c r="AE557"/>
    </row>
    <row r="558" spans="11:31">
      <c r="K558" s="6"/>
      <c r="L558" s="6"/>
      <c r="S558" s="414"/>
      <c r="W558"/>
      <c r="X558"/>
      <c r="AE558"/>
    </row>
    <row r="559" spans="11:31">
      <c r="K559" s="6"/>
      <c r="L559" s="6"/>
      <c r="S559" s="414"/>
      <c r="W559"/>
      <c r="X559"/>
      <c r="AE559"/>
    </row>
    <row r="560" spans="11:31">
      <c r="K560" s="6"/>
      <c r="L560" s="6"/>
      <c r="S560" s="414"/>
      <c r="W560"/>
      <c r="X560"/>
      <c r="AE560"/>
    </row>
    <row r="561" spans="11:31">
      <c r="K561" s="6"/>
      <c r="L561" s="6"/>
      <c r="S561" s="414"/>
      <c r="W561"/>
      <c r="X561"/>
      <c r="AE561"/>
    </row>
    <row r="562" spans="11:31">
      <c r="K562" s="6"/>
      <c r="L562" s="6"/>
      <c r="S562" s="414"/>
      <c r="W562"/>
      <c r="X562"/>
      <c r="AE562"/>
    </row>
    <row r="563" spans="11:31">
      <c r="K563" s="6"/>
      <c r="L563" s="6"/>
      <c r="S563" s="414"/>
      <c r="W563"/>
      <c r="X563"/>
      <c r="AE563"/>
    </row>
    <row r="564" spans="11:31">
      <c r="K564" s="6"/>
      <c r="L564" s="6"/>
      <c r="S564" s="414"/>
      <c r="W564"/>
      <c r="X564"/>
      <c r="AE564"/>
    </row>
    <row r="565" spans="11:31">
      <c r="K565" s="6"/>
      <c r="L565" s="6"/>
      <c r="S565" s="414"/>
      <c r="W565"/>
      <c r="X565"/>
      <c r="AE565"/>
    </row>
    <row r="566" spans="11:31">
      <c r="K566" s="6"/>
      <c r="L566" s="6"/>
      <c r="S566" s="414"/>
      <c r="W566"/>
      <c r="X566"/>
      <c r="AE566"/>
    </row>
    <row r="567" spans="11:31">
      <c r="K567" s="6"/>
      <c r="L567" s="6"/>
      <c r="S567" s="414"/>
      <c r="W567"/>
      <c r="X567"/>
      <c r="AE567"/>
    </row>
    <row r="568" spans="11:31">
      <c r="K568" s="6"/>
      <c r="L568" s="6"/>
      <c r="S568" s="414"/>
      <c r="W568"/>
      <c r="X568"/>
      <c r="AE568"/>
    </row>
    <row r="569" spans="11:31">
      <c r="K569" s="6"/>
      <c r="L569" s="6"/>
      <c r="S569" s="414"/>
      <c r="W569"/>
      <c r="X569"/>
      <c r="AE569"/>
    </row>
    <row r="570" spans="11:31">
      <c r="K570" s="6"/>
      <c r="L570" s="6"/>
      <c r="S570" s="414"/>
      <c r="W570"/>
      <c r="X570"/>
      <c r="AE570"/>
    </row>
    <row r="571" spans="11:31">
      <c r="K571" s="6"/>
      <c r="L571" s="6"/>
      <c r="S571" s="414"/>
      <c r="W571"/>
      <c r="X571"/>
      <c r="AE571"/>
    </row>
    <row r="572" spans="11:31">
      <c r="K572" s="6"/>
      <c r="L572" s="6"/>
      <c r="S572" s="414"/>
      <c r="W572"/>
      <c r="X572"/>
      <c r="AE572"/>
    </row>
    <row r="573" spans="11:31">
      <c r="K573" s="6"/>
      <c r="L573" s="6"/>
      <c r="S573" s="414"/>
      <c r="W573"/>
      <c r="X573"/>
      <c r="AE573"/>
    </row>
    <row r="574" spans="11:31">
      <c r="K574" s="6"/>
      <c r="L574" s="6"/>
      <c r="S574" s="414"/>
      <c r="W574"/>
      <c r="X574"/>
      <c r="AE574"/>
    </row>
    <row r="575" spans="11:31">
      <c r="K575" s="6"/>
      <c r="L575" s="6"/>
      <c r="S575" s="414"/>
      <c r="W575"/>
      <c r="X575"/>
      <c r="AE575"/>
    </row>
    <row r="576" spans="11:31">
      <c r="K576" s="6"/>
      <c r="L576" s="6"/>
      <c r="S576" s="414"/>
      <c r="W576"/>
      <c r="X576"/>
      <c r="AE576"/>
    </row>
    <row r="577" spans="11:31">
      <c r="K577" s="6"/>
      <c r="L577" s="6"/>
      <c r="S577" s="414"/>
      <c r="W577"/>
      <c r="X577"/>
      <c r="AE577"/>
    </row>
    <row r="578" spans="11:31">
      <c r="K578" s="6"/>
      <c r="L578" s="6"/>
      <c r="S578" s="414"/>
      <c r="W578"/>
      <c r="X578"/>
      <c r="AE578"/>
    </row>
    <row r="579" spans="11:31">
      <c r="K579" s="6"/>
      <c r="L579" s="6"/>
      <c r="S579" s="414"/>
      <c r="W579"/>
      <c r="X579"/>
      <c r="AE579"/>
    </row>
    <row r="580" spans="11:31">
      <c r="K580" s="6"/>
      <c r="L580" s="6"/>
      <c r="S580" s="414"/>
      <c r="W580"/>
      <c r="X580"/>
      <c r="AE580"/>
    </row>
    <row r="581" spans="11:31">
      <c r="K581" s="6"/>
      <c r="L581" s="6"/>
      <c r="S581" s="414"/>
      <c r="W581"/>
      <c r="X581"/>
      <c r="AE581"/>
    </row>
    <row r="582" spans="11:31">
      <c r="K582" s="6"/>
      <c r="L582" s="6"/>
      <c r="S582" s="414"/>
      <c r="W582"/>
      <c r="X582"/>
      <c r="AE582"/>
    </row>
    <row r="583" spans="11:31">
      <c r="K583" s="6"/>
      <c r="L583" s="6"/>
      <c r="S583" s="414"/>
      <c r="W583"/>
      <c r="X583"/>
      <c r="AE583"/>
    </row>
    <row r="584" spans="11:31">
      <c r="K584" s="6"/>
      <c r="L584" s="6"/>
      <c r="S584" s="414"/>
      <c r="W584"/>
      <c r="X584"/>
      <c r="AE584"/>
    </row>
    <row r="585" spans="11:31">
      <c r="K585" s="6"/>
      <c r="L585" s="6"/>
      <c r="S585" s="414"/>
      <c r="W585"/>
      <c r="X585"/>
      <c r="AE585"/>
    </row>
    <row r="586" spans="11:31">
      <c r="K586" s="6"/>
      <c r="L586" s="6"/>
      <c r="S586" s="414"/>
      <c r="W586"/>
      <c r="X586"/>
      <c r="AE586"/>
    </row>
    <row r="587" spans="11:31">
      <c r="K587" s="6"/>
      <c r="L587" s="6"/>
      <c r="S587" s="414"/>
      <c r="W587"/>
      <c r="X587"/>
      <c r="AE587"/>
    </row>
    <row r="588" spans="11:31">
      <c r="K588" s="6"/>
      <c r="L588" s="6"/>
      <c r="S588" s="414"/>
      <c r="W588"/>
      <c r="X588"/>
      <c r="AE588"/>
    </row>
    <row r="589" spans="11:31">
      <c r="K589" s="6"/>
      <c r="L589" s="6"/>
      <c r="S589" s="414"/>
      <c r="W589"/>
      <c r="X589"/>
      <c r="AE589"/>
    </row>
    <row r="590" spans="11:31">
      <c r="K590" s="6"/>
      <c r="L590" s="6"/>
      <c r="S590" s="414"/>
      <c r="W590"/>
      <c r="X590"/>
      <c r="AE590"/>
    </row>
    <row r="591" spans="11:31">
      <c r="K591" s="6"/>
      <c r="L591" s="6"/>
      <c r="S591" s="414"/>
      <c r="W591"/>
      <c r="X591"/>
      <c r="AE591"/>
    </row>
    <row r="592" spans="11:31">
      <c r="K592" s="6"/>
      <c r="L592" s="6"/>
      <c r="S592" s="414"/>
      <c r="W592"/>
      <c r="X592"/>
      <c r="AE592"/>
    </row>
    <row r="593" spans="11:31">
      <c r="K593" s="6"/>
      <c r="L593" s="6"/>
      <c r="S593" s="414"/>
      <c r="W593"/>
      <c r="X593"/>
      <c r="AE593"/>
    </row>
    <row r="594" spans="11:31">
      <c r="K594" s="6"/>
      <c r="L594" s="6"/>
      <c r="S594" s="414"/>
      <c r="W594"/>
      <c r="X594"/>
      <c r="AE594"/>
    </row>
    <row r="595" spans="11:31">
      <c r="K595" s="6"/>
      <c r="L595" s="6"/>
      <c r="S595" s="414"/>
      <c r="W595"/>
      <c r="X595"/>
      <c r="AE595"/>
    </row>
    <row r="596" spans="11:31">
      <c r="K596" s="6"/>
      <c r="L596" s="6"/>
      <c r="S596" s="414"/>
      <c r="W596"/>
      <c r="X596"/>
      <c r="AE596"/>
    </row>
    <row r="597" spans="11:31">
      <c r="K597" s="6"/>
      <c r="L597" s="6"/>
      <c r="S597" s="414"/>
      <c r="W597"/>
      <c r="X597"/>
      <c r="AE597"/>
    </row>
    <row r="598" spans="11:31">
      <c r="K598" s="6"/>
      <c r="L598" s="6"/>
      <c r="S598" s="414"/>
      <c r="W598"/>
      <c r="X598"/>
      <c r="AE598"/>
    </row>
    <row r="599" spans="11:31">
      <c r="K599" s="6"/>
      <c r="L599" s="6"/>
      <c r="S599" s="414"/>
      <c r="W599"/>
      <c r="X599"/>
      <c r="AE599"/>
    </row>
    <row r="600" spans="11:31">
      <c r="K600" s="6"/>
      <c r="L600" s="6"/>
      <c r="S600" s="414"/>
      <c r="W600"/>
      <c r="X600"/>
      <c r="AE600"/>
    </row>
    <row r="601" spans="11:31">
      <c r="K601" s="6"/>
      <c r="L601" s="6"/>
      <c r="S601" s="414"/>
      <c r="W601"/>
      <c r="X601"/>
      <c r="AE601"/>
    </row>
    <row r="602" spans="11:31">
      <c r="K602" s="6"/>
      <c r="L602" s="6"/>
      <c r="S602" s="414"/>
      <c r="W602"/>
      <c r="X602"/>
      <c r="AE602"/>
    </row>
    <row r="603" spans="11:31">
      <c r="K603" s="6"/>
      <c r="L603" s="6"/>
      <c r="S603" s="414"/>
      <c r="W603"/>
      <c r="X603"/>
      <c r="AE603"/>
    </row>
    <row r="604" spans="11:31">
      <c r="K604" s="6"/>
      <c r="L604" s="6"/>
      <c r="S604" s="414"/>
      <c r="W604"/>
      <c r="X604"/>
      <c r="AE604"/>
    </row>
    <row r="605" spans="11:31">
      <c r="K605" s="6"/>
      <c r="L605" s="6"/>
      <c r="S605" s="414"/>
      <c r="W605"/>
      <c r="X605"/>
      <c r="AE605"/>
    </row>
    <row r="606" spans="11:31">
      <c r="K606" s="6"/>
      <c r="L606" s="6"/>
      <c r="S606" s="414"/>
      <c r="W606"/>
      <c r="X606"/>
      <c r="AE606"/>
    </row>
    <row r="607" spans="11:31">
      <c r="K607" s="6"/>
      <c r="L607" s="6"/>
      <c r="S607" s="414"/>
      <c r="W607"/>
      <c r="X607"/>
      <c r="AE607"/>
    </row>
    <row r="608" spans="11:31">
      <c r="K608" s="6"/>
      <c r="L608" s="6"/>
      <c r="S608" s="414"/>
      <c r="W608"/>
      <c r="X608"/>
      <c r="AE608"/>
    </row>
    <row r="609" spans="11:31">
      <c r="K609" s="6"/>
      <c r="L609" s="6"/>
      <c r="S609" s="414"/>
      <c r="W609"/>
      <c r="X609"/>
      <c r="AE609"/>
    </row>
    <row r="610" spans="11:31">
      <c r="K610" s="6"/>
      <c r="L610" s="6"/>
      <c r="S610" s="414"/>
      <c r="W610"/>
      <c r="X610"/>
      <c r="AE610"/>
    </row>
    <row r="611" spans="11:31">
      <c r="K611" s="6"/>
      <c r="L611" s="6"/>
      <c r="S611" s="414"/>
      <c r="W611"/>
      <c r="X611"/>
      <c r="AE611"/>
    </row>
    <row r="612" spans="11:31">
      <c r="K612" s="6"/>
      <c r="L612" s="6"/>
      <c r="S612" s="414"/>
      <c r="W612"/>
      <c r="X612"/>
      <c r="AE612"/>
    </row>
    <row r="613" spans="11:31">
      <c r="K613" s="6"/>
      <c r="L613" s="6"/>
      <c r="S613" s="414"/>
      <c r="W613"/>
      <c r="X613"/>
      <c r="AE613"/>
    </row>
    <row r="614" spans="11:31">
      <c r="K614" s="6"/>
      <c r="L614" s="6"/>
      <c r="S614" s="414"/>
      <c r="W614"/>
      <c r="X614"/>
      <c r="AE614"/>
    </row>
    <row r="615" spans="11:31">
      <c r="K615" s="6"/>
      <c r="L615" s="6"/>
      <c r="S615" s="414"/>
      <c r="W615"/>
      <c r="X615"/>
      <c r="AE615"/>
    </row>
    <row r="616" spans="11:31">
      <c r="K616" s="6"/>
      <c r="L616" s="6"/>
      <c r="S616" s="414"/>
      <c r="W616"/>
      <c r="X616"/>
      <c r="AE616"/>
    </row>
    <row r="617" spans="11:31">
      <c r="K617" s="6"/>
      <c r="L617" s="6"/>
      <c r="S617" s="414"/>
      <c r="W617"/>
      <c r="X617"/>
      <c r="AE617"/>
    </row>
    <row r="618" spans="11:31">
      <c r="K618" s="6"/>
      <c r="L618" s="6"/>
      <c r="S618" s="414"/>
      <c r="W618"/>
      <c r="X618"/>
      <c r="AE618"/>
    </row>
    <row r="619" spans="11:31">
      <c r="K619" s="6"/>
      <c r="L619" s="6"/>
      <c r="S619" s="414"/>
      <c r="W619"/>
      <c r="X619"/>
      <c r="AE619"/>
    </row>
    <row r="620" spans="11:31">
      <c r="K620" s="6"/>
      <c r="L620" s="6"/>
      <c r="S620" s="414"/>
      <c r="W620"/>
      <c r="X620"/>
      <c r="AE620"/>
    </row>
    <row r="621" spans="11:31">
      <c r="K621" s="6"/>
      <c r="L621" s="6"/>
      <c r="S621" s="414"/>
      <c r="W621"/>
      <c r="X621"/>
      <c r="AE621"/>
    </row>
    <row r="622" spans="11:31">
      <c r="K622" s="6"/>
      <c r="L622" s="6"/>
      <c r="S622" s="414"/>
      <c r="W622"/>
      <c r="X622"/>
      <c r="AE622"/>
    </row>
    <row r="623" spans="11:31">
      <c r="K623" s="6"/>
      <c r="L623" s="6"/>
      <c r="S623" s="414"/>
      <c r="W623"/>
      <c r="X623"/>
      <c r="AE623"/>
    </row>
    <row r="624" spans="11:31">
      <c r="K624" s="6"/>
      <c r="L624" s="6"/>
      <c r="S624" s="414"/>
      <c r="W624"/>
      <c r="X624"/>
      <c r="AE624"/>
    </row>
    <row r="625" spans="11:31">
      <c r="K625" s="6"/>
      <c r="L625" s="6"/>
      <c r="S625" s="414"/>
      <c r="W625"/>
      <c r="X625"/>
      <c r="AE625"/>
    </row>
    <row r="626" spans="11:31">
      <c r="K626" s="6"/>
      <c r="L626" s="6"/>
      <c r="S626" s="414"/>
      <c r="W626"/>
      <c r="X626"/>
      <c r="AE626"/>
    </row>
    <row r="627" spans="11:31">
      <c r="K627" s="6"/>
      <c r="L627" s="6"/>
      <c r="S627" s="414"/>
      <c r="W627"/>
      <c r="X627"/>
      <c r="AE627"/>
    </row>
    <row r="628" spans="11:31">
      <c r="K628" s="6"/>
      <c r="L628" s="6"/>
      <c r="S628" s="414"/>
      <c r="W628"/>
      <c r="X628"/>
      <c r="AE628"/>
    </row>
    <row r="629" spans="11:31">
      <c r="K629" s="6"/>
      <c r="L629" s="6"/>
      <c r="S629" s="414"/>
      <c r="W629"/>
      <c r="X629"/>
      <c r="AE629"/>
    </row>
    <row r="630" spans="11:31">
      <c r="K630" s="6"/>
      <c r="L630" s="6"/>
      <c r="S630" s="414"/>
      <c r="W630"/>
      <c r="X630"/>
      <c r="AE630"/>
    </row>
    <row r="631" spans="11:31">
      <c r="K631" s="6"/>
      <c r="L631" s="6"/>
      <c r="S631" s="414"/>
      <c r="W631"/>
      <c r="X631"/>
      <c r="AE631"/>
    </row>
    <row r="632" spans="11:31">
      <c r="K632" s="6"/>
      <c r="L632" s="6"/>
      <c r="S632" s="414"/>
      <c r="W632"/>
      <c r="X632"/>
      <c r="AE632"/>
    </row>
    <row r="633" spans="11:31">
      <c r="K633" s="6"/>
      <c r="L633" s="6"/>
      <c r="S633" s="414"/>
      <c r="W633"/>
      <c r="X633"/>
      <c r="AE633"/>
    </row>
    <row r="634" spans="11:31">
      <c r="K634" s="6"/>
      <c r="L634" s="6"/>
      <c r="S634" s="414"/>
      <c r="W634"/>
      <c r="X634"/>
      <c r="AE634"/>
    </row>
    <row r="635" spans="11:31">
      <c r="K635" s="6"/>
      <c r="L635" s="6"/>
      <c r="S635" s="414"/>
      <c r="W635"/>
      <c r="X635"/>
      <c r="AE635"/>
    </row>
    <row r="636" spans="11:31">
      <c r="M636" s="6"/>
      <c r="N636" s="6"/>
      <c r="U636" s="414"/>
      <c r="W636"/>
      <c r="X636"/>
      <c r="AE636"/>
    </row>
    <row r="637" spans="11:31">
      <c r="M637" s="6"/>
      <c r="N637" s="6"/>
      <c r="U637" s="414"/>
      <c r="W637"/>
      <c r="X637"/>
      <c r="AE637"/>
    </row>
    <row r="638" spans="11:31">
      <c r="M638" s="6"/>
      <c r="N638" s="6"/>
      <c r="U638" s="414"/>
      <c r="W638"/>
      <c r="X638"/>
      <c r="AE638"/>
    </row>
    <row r="639" spans="11:31">
      <c r="M639" s="6"/>
      <c r="N639" s="6"/>
      <c r="U639" s="414"/>
      <c r="W639"/>
      <c r="X639"/>
      <c r="AE639"/>
    </row>
    <row r="640" spans="11:31">
      <c r="M640" s="6"/>
      <c r="N640" s="6"/>
      <c r="U640" s="414"/>
      <c r="W640"/>
      <c r="X640"/>
      <c r="AE640"/>
    </row>
    <row r="641" spans="13:31">
      <c r="M641" s="6"/>
      <c r="N641" s="6"/>
      <c r="U641" s="414"/>
      <c r="W641"/>
      <c r="X641"/>
      <c r="AE641"/>
    </row>
    <row r="642" spans="13:31">
      <c r="M642" s="6"/>
      <c r="N642" s="6"/>
      <c r="U642" s="414"/>
      <c r="W642"/>
      <c r="X642"/>
      <c r="AE642"/>
    </row>
    <row r="643" spans="13:31">
      <c r="M643" s="6"/>
      <c r="N643" s="6"/>
      <c r="U643" s="414"/>
      <c r="W643"/>
      <c r="X643"/>
      <c r="AE643"/>
    </row>
    <row r="644" spans="13:31">
      <c r="M644" s="6"/>
      <c r="N644" s="6"/>
      <c r="U644" s="414"/>
      <c r="W644"/>
      <c r="X644"/>
      <c r="AE644"/>
    </row>
    <row r="645" spans="13:31">
      <c r="M645" s="6"/>
      <c r="N645" s="6"/>
      <c r="U645" s="414"/>
      <c r="W645"/>
      <c r="X645"/>
      <c r="AE645"/>
    </row>
    <row r="646" spans="13:31">
      <c r="M646" s="6"/>
      <c r="N646" s="6"/>
      <c r="U646" s="414"/>
      <c r="W646"/>
      <c r="X646"/>
      <c r="AE646"/>
    </row>
    <row r="647" spans="13:31">
      <c r="M647" s="6"/>
      <c r="N647" s="6"/>
      <c r="U647" s="414"/>
      <c r="W647"/>
      <c r="X647"/>
      <c r="AE647"/>
    </row>
    <row r="648" spans="13:31">
      <c r="M648" s="6"/>
      <c r="N648" s="6"/>
      <c r="U648" s="414"/>
      <c r="W648"/>
      <c r="X648"/>
      <c r="AE648"/>
    </row>
    <row r="649" spans="13:31">
      <c r="M649" s="6"/>
      <c r="N649" s="6"/>
      <c r="U649" s="414"/>
      <c r="W649"/>
      <c r="X649"/>
      <c r="AE649"/>
    </row>
    <row r="650" spans="13:31">
      <c r="M650" s="6"/>
      <c r="N650" s="6"/>
      <c r="U650" s="414"/>
      <c r="W650"/>
      <c r="X650"/>
      <c r="AE650"/>
    </row>
    <row r="651" spans="13:31">
      <c r="M651" s="6"/>
      <c r="N651" s="6"/>
      <c r="U651" s="414"/>
      <c r="W651"/>
      <c r="X651"/>
      <c r="AE651"/>
    </row>
    <row r="652" spans="13:31">
      <c r="M652" s="6"/>
      <c r="N652" s="6"/>
      <c r="U652" s="414"/>
      <c r="W652"/>
      <c r="X652"/>
      <c r="AE652"/>
    </row>
    <row r="653" spans="13:31">
      <c r="M653" s="6"/>
      <c r="N653" s="6"/>
      <c r="U653" s="414"/>
      <c r="W653"/>
      <c r="X653"/>
      <c r="AE653"/>
    </row>
    <row r="654" spans="13:31">
      <c r="M654" s="6"/>
      <c r="N654" s="6"/>
      <c r="U654" s="414"/>
      <c r="W654"/>
      <c r="X654"/>
      <c r="AE654"/>
    </row>
    <row r="655" spans="13:31">
      <c r="M655" s="6"/>
      <c r="N655" s="6"/>
      <c r="U655" s="414"/>
      <c r="W655"/>
      <c r="X655"/>
      <c r="AE655"/>
    </row>
    <row r="656" spans="13:31">
      <c r="M656" s="6"/>
      <c r="N656" s="6"/>
      <c r="U656" s="414"/>
      <c r="W656"/>
      <c r="X656"/>
      <c r="AE656"/>
    </row>
    <row r="657" spans="13:31">
      <c r="M657" s="6"/>
      <c r="N657" s="6"/>
      <c r="U657" s="414"/>
      <c r="W657"/>
      <c r="X657"/>
      <c r="AE657"/>
    </row>
    <row r="658" spans="13:31">
      <c r="M658" s="6"/>
      <c r="N658" s="6"/>
      <c r="U658" s="414"/>
      <c r="W658"/>
      <c r="X658"/>
      <c r="AE658"/>
    </row>
    <row r="659" spans="13:31">
      <c r="M659" s="6"/>
      <c r="N659" s="6"/>
      <c r="U659" s="414"/>
      <c r="W659"/>
      <c r="X659"/>
      <c r="AE659"/>
    </row>
    <row r="660" spans="13:31">
      <c r="M660" s="6"/>
      <c r="N660" s="6"/>
      <c r="U660" s="414"/>
      <c r="W660"/>
      <c r="X660"/>
      <c r="AE660"/>
    </row>
    <row r="661" spans="13:31">
      <c r="M661" s="6"/>
      <c r="N661" s="6"/>
      <c r="U661" s="414"/>
      <c r="W661"/>
      <c r="X661"/>
      <c r="AE661"/>
    </row>
    <row r="662" spans="13:31">
      <c r="M662" s="6"/>
      <c r="N662" s="6"/>
      <c r="U662" s="414"/>
      <c r="W662"/>
      <c r="X662"/>
      <c r="AE662"/>
    </row>
    <row r="663" spans="13:31">
      <c r="M663" s="6"/>
      <c r="N663" s="6"/>
      <c r="U663" s="414"/>
      <c r="W663"/>
      <c r="X663"/>
      <c r="AE663"/>
    </row>
    <row r="664" spans="13:31">
      <c r="M664" s="6"/>
      <c r="N664" s="6"/>
      <c r="U664" s="414"/>
      <c r="W664"/>
      <c r="X664"/>
      <c r="AE664"/>
    </row>
    <row r="665" spans="13:31">
      <c r="M665" s="6"/>
      <c r="N665" s="6"/>
      <c r="U665" s="414"/>
      <c r="W665"/>
      <c r="X665"/>
      <c r="AE665"/>
    </row>
    <row r="666" spans="13:31">
      <c r="M666" s="6"/>
      <c r="N666" s="6"/>
      <c r="U666" s="414"/>
      <c r="W666"/>
      <c r="X666"/>
      <c r="AE666"/>
    </row>
    <row r="667" spans="13:31">
      <c r="M667" s="6"/>
      <c r="N667" s="6"/>
      <c r="U667" s="414"/>
      <c r="W667"/>
      <c r="X667"/>
      <c r="AE667"/>
    </row>
    <row r="668" spans="13:31">
      <c r="M668" s="6"/>
      <c r="N668" s="6"/>
      <c r="U668" s="414"/>
      <c r="W668"/>
      <c r="X668"/>
      <c r="AE668"/>
    </row>
    <row r="669" spans="13:31">
      <c r="M669" s="6"/>
      <c r="N669" s="6"/>
      <c r="U669" s="414"/>
      <c r="W669"/>
      <c r="X669"/>
      <c r="AE669"/>
    </row>
    <row r="670" spans="13:31">
      <c r="M670" s="6"/>
      <c r="N670" s="6"/>
      <c r="U670" s="414"/>
      <c r="W670"/>
      <c r="X670"/>
      <c r="AE670"/>
    </row>
    <row r="671" spans="13:31">
      <c r="M671" s="6"/>
      <c r="N671" s="6"/>
      <c r="U671" s="414"/>
      <c r="W671"/>
      <c r="X671"/>
      <c r="AE671"/>
    </row>
    <row r="672" spans="13:31">
      <c r="M672" s="6"/>
      <c r="N672" s="6"/>
      <c r="U672" s="414"/>
      <c r="W672"/>
      <c r="X672"/>
      <c r="AE672"/>
    </row>
    <row r="673" spans="13:31">
      <c r="M673" s="6"/>
      <c r="N673" s="6"/>
      <c r="U673" s="414"/>
      <c r="W673"/>
      <c r="X673"/>
      <c r="AE673"/>
    </row>
    <row r="674" spans="13:31">
      <c r="M674" s="6"/>
      <c r="N674" s="6"/>
      <c r="U674" s="414"/>
      <c r="W674"/>
      <c r="X674"/>
      <c r="AE674"/>
    </row>
    <row r="675" spans="13:31">
      <c r="M675" s="6"/>
      <c r="N675" s="6"/>
      <c r="U675" s="414"/>
      <c r="W675"/>
      <c r="X675"/>
      <c r="AE675"/>
    </row>
    <row r="676" spans="13:31">
      <c r="M676" s="6"/>
      <c r="N676" s="6"/>
      <c r="U676" s="414"/>
      <c r="W676"/>
      <c r="X676"/>
      <c r="AE676"/>
    </row>
    <row r="677" spans="13:31">
      <c r="M677" s="6"/>
      <c r="N677" s="6"/>
      <c r="U677" s="414"/>
      <c r="W677"/>
      <c r="X677"/>
      <c r="AE677"/>
    </row>
    <row r="678" spans="13:31">
      <c r="M678" s="6"/>
      <c r="N678" s="6"/>
      <c r="U678" s="414"/>
      <c r="W678"/>
      <c r="X678"/>
      <c r="AE678"/>
    </row>
    <row r="679" spans="13:31">
      <c r="M679" s="6"/>
      <c r="N679" s="6"/>
      <c r="U679" s="414"/>
      <c r="W679"/>
      <c r="X679"/>
      <c r="AE679"/>
    </row>
    <row r="680" spans="13:31">
      <c r="M680" s="6"/>
      <c r="N680" s="6"/>
      <c r="U680" s="414"/>
      <c r="W680"/>
      <c r="X680"/>
      <c r="AE680"/>
    </row>
    <row r="681" spans="13:31">
      <c r="M681" s="6"/>
      <c r="N681" s="6"/>
      <c r="U681" s="414"/>
      <c r="W681"/>
      <c r="X681"/>
      <c r="AE681"/>
    </row>
    <row r="682" spans="13:31">
      <c r="M682" s="6"/>
      <c r="N682" s="6"/>
      <c r="U682" s="414"/>
      <c r="W682"/>
      <c r="X682"/>
      <c r="AE682"/>
    </row>
    <row r="683" spans="13:31">
      <c r="M683" s="6"/>
      <c r="N683" s="6"/>
      <c r="U683" s="414"/>
      <c r="W683"/>
      <c r="X683"/>
      <c r="AE683"/>
    </row>
    <row r="684" spans="13:31">
      <c r="M684" s="6"/>
      <c r="N684" s="6"/>
      <c r="U684" s="414"/>
      <c r="W684"/>
      <c r="X684"/>
      <c r="AE684"/>
    </row>
    <row r="685" spans="13:31">
      <c r="M685" s="6"/>
      <c r="N685" s="6"/>
      <c r="U685" s="414"/>
      <c r="W685"/>
      <c r="X685"/>
      <c r="AE685"/>
    </row>
    <row r="686" spans="13:31">
      <c r="M686" s="6"/>
      <c r="N686" s="6"/>
      <c r="U686" s="414"/>
      <c r="W686"/>
      <c r="X686"/>
      <c r="AE686"/>
    </row>
    <row r="687" spans="13:31">
      <c r="M687" s="6"/>
      <c r="N687" s="6"/>
      <c r="U687" s="414"/>
      <c r="W687"/>
      <c r="X687"/>
      <c r="AE687"/>
    </row>
    <row r="688" spans="13:31">
      <c r="M688" s="6"/>
      <c r="N688" s="6"/>
      <c r="U688" s="414"/>
      <c r="W688"/>
      <c r="X688"/>
      <c r="AE688"/>
    </row>
    <row r="689" spans="13:31">
      <c r="M689" s="6"/>
      <c r="N689" s="6"/>
      <c r="U689" s="414"/>
      <c r="W689"/>
      <c r="X689"/>
      <c r="AE689"/>
    </row>
    <row r="690" spans="13:31">
      <c r="M690" s="6"/>
      <c r="N690" s="6"/>
      <c r="U690" s="414"/>
      <c r="W690"/>
      <c r="X690"/>
      <c r="AE690"/>
    </row>
    <row r="691" spans="13:31">
      <c r="M691" s="6"/>
      <c r="N691" s="6"/>
      <c r="U691" s="414"/>
      <c r="W691"/>
      <c r="X691"/>
      <c r="AE691"/>
    </row>
    <row r="692" spans="13:31">
      <c r="M692" s="6"/>
      <c r="N692" s="6"/>
      <c r="U692" s="414"/>
      <c r="W692"/>
      <c r="X692"/>
      <c r="AE692"/>
    </row>
    <row r="693" spans="13:31">
      <c r="M693" s="6"/>
      <c r="N693" s="6"/>
      <c r="U693" s="414"/>
      <c r="W693"/>
      <c r="X693"/>
      <c r="AE693"/>
    </row>
    <row r="694" spans="13:31">
      <c r="M694" s="6"/>
      <c r="N694" s="6"/>
      <c r="U694" s="414"/>
      <c r="W694"/>
      <c r="X694"/>
      <c r="AE694"/>
    </row>
    <row r="695" spans="13:31">
      <c r="M695" s="6"/>
      <c r="N695" s="6"/>
      <c r="U695" s="414"/>
      <c r="W695"/>
      <c r="X695"/>
      <c r="AE695"/>
    </row>
    <row r="696" spans="13:31">
      <c r="M696" s="6"/>
      <c r="N696" s="6"/>
      <c r="U696" s="414"/>
      <c r="W696"/>
      <c r="X696"/>
      <c r="AE696"/>
    </row>
    <row r="697" spans="13:31">
      <c r="M697" s="6"/>
      <c r="N697" s="6"/>
      <c r="U697" s="414"/>
      <c r="W697"/>
      <c r="X697"/>
      <c r="AE697"/>
    </row>
    <row r="698" spans="13:31">
      <c r="M698" s="6"/>
      <c r="N698" s="6"/>
      <c r="U698" s="414"/>
      <c r="W698"/>
      <c r="X698"/>
      <c r="AE698"/>
    </row>
    <row r="699" spans="13:31">
      <c r="M699" s="6"/>
      <c r="N699" s="6"/>
      <c r="U699" s="414"/>
      <c r="W699"/>
      <c r="X699"/>
      <c r="AE699"/>
    </row>
    <row r="700" spans="13:31">
      <c r="M700" s="6"/>
      <c r="N700" s="6"/>
      <c r="U700" s="414"/>
      <c r="W700"/>
      <c r="X700"/>
      <c r="AE700"/>
    </row>
    <row r="701" spans="13:31">
      <c r="M701" s="6"/>
      <c r="N701" s="6"/>
      <c r="U701" s="414"/>
      <c r="W701"/>
      <c r="X701"/>
      <c r="AE701"/>
    </row>
    <row r="702" spans="13:31">
      <c r="M702" s="6"/>
      <c r="N702" s="6"/>
      <c r="U702" s="414"/>
      <c r="W702"/>
      <c r="X702"/>
      <c r="AE702"/>
    </row>
    <row r="703" spans="13:31">
      <c r="M703" s="6"/>
      <c r="N703" s="6"/>
      <c r="U703" s="414"/>
      <c r="W703"/>
      <c r="X703"/>
      <c r="AE703"/>
    </row>
    <row r="704" spans="13:31">
      <c r="M704" s="6"/>
      <c r="N704" s="6"/>
      <c r="U704" s="414"/>
      <c r="W704"/>
      <c r="X704"/>
      <c r="AE704"/>
    </row>
    <row r="705" spans="13:31">
      <c r="M705" s="6"/>
      <c r="N705" s="6"/>
      <c r="U705" s="414"/>
      <c r="W705"/>
      <c r="X705"/>
      <c r="AE705"/>
    </row>
    <row r="706" spans="13:31">
      <c r="M706" s="6"/>
      <c r="N706" s="6"/>
      <c r="U706" s="414"/>
      <c r="W706"/>
      <c r="X706"/>
      <c r="AE706"/>
    </row>
    <row r="707" spans="13:31">
      <c r="M707" s="6"/>
      <c r="N707" s="6"/>
      <c r="U707" s="414"/>
      <c r="W707"/>
      <c r="X707"/>
      <c r="AE707"/>
    </row>
    <row r="708" spans="13:31">
      <c r="M708" s="6"/>
      <c r="N708" s="6"/>
      <c r="U708" s="414"/>
      <c r="W708"/>
      <c r="X708"/>
      <c r="AE708"/>
    </row>
    <row r="709" spans="13:31">
      <c r="M709" s="6"/>
      <c r="N709" s="6"/>
      <c r="U709" s="414"/>
      <c r="W709"/>
      <c r="X709"/>
      <c r="AE709"/>
    </row>
    <row r="710" spans="13:31">
      <c r="M710" s="6"/>
      <c r="N710" s="6"/>
      <c r="U710" s="414"/>
      <c r="W710"/>
      <c r="X710"/>
      <c r="AE710"/>
    </row>
    <row r="711" spans="13:31">
      <c r="M711" s="6"/>
      <c r="N711" s="6"/>
      <c r="U711" s="414"/>
      <c r="W711"/>
      <c r="X711"/>
      <c r="AE711"/>
    </row>
    <row r="712" spans="13:31">
      <c r="M712" s="6"/>
      <c r="N712" s="6"/>
      <c r="U712" s="414"/>
      <c r="W712"/>
      <c r="X712"/>
      <c r="AE712"/>
    </row>
    <row r="713" spans="13:31">
      <c r="M713" s="6"/>
      <c r="N713" s="6"/>
      <c r="U713" s="414"/>
      <c r="W713"/>
      <c r="X713"/>
      <c r="AE713"/>
    </row>
    <row r="714" spans="13:31">
      <c r="M714" s="6"/>
      <c r="N714" s="6"/>
      <c r="U714" s="414"/>
      <c r="W714"/>
      <c r="X714"/>
      <c r="AE714"/>
    </row>
    <row r="715" spans="13:31">
      <c r="M715" s="6"/>
      <c r="N715" s="6"/>
      <c r="U715" s="414"/>
      <c r="W715"/>
      <c r="X715"/>
      <c r="AE715"/>
    </row>
    <row r="716" spans="13:31">
      <c r="M716" s="6"/>
      <c r="N716" s="6"/>
      <c r="U716" s="414"/>
      <c r="W716"/>
      <c r="X716"/>
      <c r="AE716"/>
    </row>
    <row r="717" spans="13:31">
      <c r="M717" s="6"/>
      <c r="N717" s="6"/>
      <c r="U717" s="414"/>
      <c r="W717"/>
      <c r="X717"/>
      <c r="AE717"/>
    </row>
    <row r="718" spans="13:31">
      <c r="M718" s="6"/>
      <c r="N718" s="6"/>
      <c r="U718" s="414"/>
      <c r="W718"/>
      <c r="X718"/>
      <c r="AE718"/>
    </row>
    <row r="719" spans="13:31">
      <c r="M719" s="6"/>
      <c r="N719" s="6"/>
      <c r="U719" s="414"/>
      <c r="W719"/>
      <c r="X719"/>
      <c r="AE719"/>
    </row>
    <row r="720" spans="13:31">
      <c r="M720" s="6"/>
      <c r="N720" s="6"/>
      <c r="U720" s="414"/>
      <c r="W720"/>
      <c r="X720"/>
      <c r="AE720"/>
    </row>
    <row r="721" spans="13:31">
      <c r="M721" s="6"/>
      <c r="N721" s="6"/>
      <c r="U721" s="414"/>
      <c r="W721"/>
      <c r="X721"/>
      <c r="AE721"/>
    </row>
    <row r="722" spans="13:31">
      <c r="M722" s="6"/>
      <c r="N722" s="6"/>
      <c r="U722" s="414"/>
      <c r="W722"/>
      <c r="X722"/>
      <c r="AE722"/>
    </row>
    <row r="723" spans="13:31">
      <c r="M723" s="6"/>
      <c r="N723" s="6"/>
      <c r="U723" s="414"/>
      <c r="W723"/>
      <c r="X723"/>
      <c r="AE723"/>
    </row>
    <row r="724" spans="13:31">
      <c r="M724" s="6"/>
      <c r="N724" s="6"/>
      <c r="U724" s="414"/>
      <c r="W724"/>
      <c r="X724"/>
      <c r="AE724"/>
    </row>
    <row r="725" spans="13:31">
      <c r="M725" s="6"/>
      <c r="N725" s="6"/>
      <c r="U725" s="414"/>
      <c r="W725"/>
      <c r="X725"/>
      <c r="AE725"/>
    </row>
    <row r="726" spans="13:31">
      <c r="M726" s="6"/>
      <c r="N726" s="6"/>
      <c r="U726" s="414"/>
      <c r="W726"/>
      <c r="X726"/>
      <c r="AE726"/>
    </row>
    <row r="727" spans="13:31">
      <c r="M727" s="6"/>
      <c r="N727" s="6"/>
      <c r="U727" s="414"/>
      <c r="W727"/>
      <c r="X727"/>
      <c r="AE727"/>
    </row>
    <row r="728" spans="13:31">
      <c r="M728" s="6"/>
      <c r="N728" s="6"/>
      <c r="U728" s="414"/>
      <c r="W728"/>
      <c r="X728"/>
      <c r="AE728"/>
    </row>
    <row r="729" spans="13:31">
      <c r="M729" s="6"/>
      <c r="N729" s="6"/>
      <c r="U729" s="414"/>
      <c r="W729"/>
      <c r="X729"/>
      <c r="AE729"/>
    </row>
    <row r="730" spans="13:31">
      <c r="M730" s="6"/>
      <c r="N730" s="6"/>
      <c r="U730" s="414"/>
      <c r="W730"/>
      <c r="X730"/>
      <c r="AE730"/>
    </row>
    <row r="731" spans="13:31">
      <c r="M731" s="6"/>
      <c r="N731" s="6"/>
      <c r="U731" s="414"/>
      <c r="W731"/>
      <c r="X731"/>
      <c r="AE731"/>
    </row>
    <row r="732" spans="13:31">
      <c r="M732" s="6"/>
      <c r="N732" s="6"/>
      <c r="U732" s="414"/>
      <c r="W732"/>
      <c r="X732"/>
      <c r="AE732"/>
    </row>
    <row r="733" spans="13:31">
      <c r="M733" s="6"/>
      <c r="N733" s="6"/>
      <c r="U733" s="414"/>
      <c r="W733"/>
      <c r="X733"/>
      <c r="AE733"/>
    </row>
    <row r="734" spans="13:31">
      <c r="M734" s="6"/>
      <c r="N734" s="6"/>
      <c r="U734" s="414"/>
      <c r="W734"/>
      <c r="X734"/>
      <c r="AE734"/>
    </row>
    <row r="735" spans="13:31">
      <c r="M735" s="6"/>
      <c r="N735" s="6"/>
      <c r="U735" s="414"/>
      <c r="W735"/>
      <c r="X735"/>
      <c r="AE735"/>
    </row>
    <row r="736" spans="13:31">
      <c r="M736" s="6"/>
      <c r="N736" s="6"/>
      <c r="U736" s="414"/>
      <c r="W736"/>
      <c r="X736"/>
      <c r="AE736"/>
    </row>
    <row r="737" spans="13:31">
      <c r="M737" s="6"/>
      <c r="N737" s="6"/>
      <c r="U737" s="414"/>
      <c r="W737"/>
      <c r="X737"/>
      <c r="AE737"/>
    </row>
    <row r="738" spans="13:31">
      <c r="M738" s="6"/>
      <c r="N738" s="6"/>
      <c r="U738" s="414"/>
      <c r="W738"/>
      <c r="X738"/>
      <c r="AE738"/>
    </row>
    <row r="739" spans="13:31">
      <c r="M739" s="6"/>
      <c r="N739" s="6"/>
      <c r="U739" s="414"/>
      <c r="W739"/>
      <c r="X739"/>
      <c r="AE739"/>
    </row>
    <row r="740" spans="13:31">
      <c r="M740" s="6"/>
      <c r="N740" s="6"/>
      <c r="U740" s="414"/>
      <c r="W740"/>
      <c r="X740"/>
      <c r="AE740"/>
    </row>
    <row r="741" spans="13:31">
      <c r="M741" s="6"/>
      <c r="N741" s="6"/>
      <c r="U741" s="414"/>
      <c r="W741"/>
      <c r="X741"/>
      <c r="AE741"/>
    </row>
    <row r="742" spans="13:31">
      <c r="M742" s="6"/>
      <c r="N742" s="6"/>
      <c r="U742" s="414"/>
      <c r="W742"/>
      <c r="X742"/>
      <c r="AE742"/>
    </row>
    <row r="743" spans="13:31">
      <c r="M743" s="6"/>
      <c r="N743" s="6"/>
      <c r="U743" s="414"/>
      <c r="W743"/>
      <c r="X743"/>
      <c r="AE743"/>
    </row>
  </sheetData>
  <mergeCells count="1">
    <mergeCell ref="A1:B1"/>
  </mergeCells>
  <phoneticPr fontId="2"/>
  <dataValidations count="6">
    <dataValidation imeMode="on" allowBlank="1" showInputMessage="1" showErrorMessage="1" sqref="C5:D34 H5:H34 F5:F34"/>
    <dataValidation type="list" allowBlank="1" showInputMessage="1" showErrorMessage="1" sqref="G6:G34">
      <formula1>$P$8:$P$10</formula1>
    </dataValidation>
    <dataValidation type="list" imeMode="fullAlpha" allowBlank="1" showInputMessage="1" showErrorMessage="1" sqref="B5:B34">
      <formula1>$R$8:$R$406</formula1>
    </dataValidation>
    <dataValidation imeMode="off" allowBlank="1" showInputMessage="1" showErrorMessage="1" sqref="E5:E34"/>
    <dataValidation type="list" imeMode="on" allowBlank="1" showInputMessage="1" showErrorMessage="1" sqref="I5:J34">
      <formula1>"○"</formula1>
    </dataValidation>
    <dataValidation type="list" allowBlank="1" showInputMessage="1" showErrorMessage="1" sqref="G5">
      <formula1>$P$8:$P$9</formula1>
    </dataValidation>
  </dataValidations>
  <pageMargins left="0.78740157480314965" right="0.78740157480314965" top="0.98425196850393704" bottom="0.98425196850393704" header="0.51181102362204722" footer="0.51181102362204722"/>
  <pageSetup paperSize="9" scale="83" orientation="landscape" blackAndWhite="1" horizontalDpi="4294967293" verticalDpi="360" r:id="rId1"/>
  <headerFooter alignWithMargins="0"/>
  <rowBreaks count="1" manualBreakCount="1">
    <brk id="34"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U407"/>
  <sheetViews>
    <sheetView showGridLines="0" view="pageBreakPreview" zoomScaleNormal="100" zoomScaleSheetLayoutView="100" workbookViewId="0">
      <selection activeCell="F6" sqref="F6"/>
    </sheetView>
  </sheetViews>
  <sheetFormatPr defaultColWidth="0" defaultRowHeight="13.5"/>
  <cols>
    <col min="1" max="1" width="6" customWidth="1"/>
    <col min="2" max="2" width="16.25" customWidth="1"/>
    <col min="3" max="3" width="15.75" customWidth="1"/>
    <col min="4" max="4" width="5.25" customWidth="1"/>
    <col min="5" max="5" width="6.25" customWidth="1"/>
    <col min="6" max="6" width="31.625" customWidth="1"/>
    <col min="7" max="7" width="6.375" customWidth="1"/>
    <col min="8" max="8" width="8.375" customWidth="1"/>
    <col min="9" max="9" width="14.5" customWidth="1"/>
    <col min="10" max="10" width="33.875" style="6" hidden="1" customWidth="1"/>
    <col min="11" max="12" width="10.375" hidden="1" customWidth="1"/>
    <col min="13" max="13" width="13.875" hidden="1" customWidth="1"/>
    <col min="14" max="14" width="7.5" style="171" hidden="1" customWidth="1"/>
    <col min="15" max="15" width="18.375" hidden="1" customWidth="1"/>
    <col min="16" max="21" width="16.125" hidden="1" customWidth="1"/>
    <col min="22" max="16384" width="10.375" hidden="1"/>
  </cols>
  <sheetData>
    <row r="1" spans="1:17">
      <c r="A1" s="366" t="s">
        <v>1897</v>
      </c>
    </row>
    <row r="2" spans="1:17">
      <c r="A2" s="4" t="s">
        <v>1243</v>
      </c>
      <c r="B2" s="4"/>
    </row>
    <row r="3" spans="1:17" ht="14.25" thickBot="1">
      <c r="A3" s="4"/>
      <c r="B3" s="4"/>
    </row>
    <row r="4" spans="1:17" ht="14.25" thickBot="1">
      <c r="A4" s="12"/>
      <c r="B4" s="4"/>
      <c r="G4" s="615" t="s">
        <v>1898</v>
      </c>
      <c r="H4" s="616"/>
      <c r="I4" s="617"/>
    </row>
    <row r="5" spans="1:17" s="1" customFormat="1" ht="39" customHeight="1" thickBot="1">
      <c r="A5" s="173" t="s">
        <v>89</v>
      </c>
      <c r="B5" s="175" t="s">
        <v>359</v>
      </c>
      <c r="C5" s="175" t="s">
        <v>90</v>
      </c>
      <c r="D5" s="175" t="s">
        <v>95</v>
      </c>
      <c r="E5" s="175" t="s">
        <v>362</v>
      </c>
      <c r="F5" s="185" t="s">
        <v>142</v>
      </c>
      <c r="G5" s="433" t="s">
        <v>1378</v>
      </c>
      <c r="H5" s="385" t="s">
        <v>1233</v>
      </c>
      <c r="I5" s="397" t="s">
        <v>1232</v>
      </c>
      <c r="J5" s="6"/>
      <c r="K5"/>
      <c r="L5"/>
      <c r="M5"/>
      <c r="N5" s="171"/>
      <c r="O5"/>
      <c r="P5"/>
      <c r="Q5"/>
    </row>
    <row r="6" spans="1:17" ht="18" customHeight="1">
      <c r="A6" s="176">
        <v>1</v>
      </c>
      <c r="B6" s="387"/>
      <c r="C6" s="388"/>
      <c r="D6" s="9"/>
      <c r="E6" s="386"/>
      <c r="F6" s="403"/>
      <c r="G6" s="391"/>
      <c r="H6" s="389"/>
      <c r="I6" s="398"/>
      <c r="J6" s="6" t="str">
        <f>参加申込書!S3</f>
        <v>士別トランポリン協会</v>
      </c>
    </row>
    <row r="7" spans="1:17" ht="18" customHeight="1">
      <c r="A7" s="176">
        <v>2</v>
      </c>
      <c r="B7" s="387"/>
      <c r="C7" s="388"/>
      <c r="D7" s="9"/>
      <c r="E7" s="386"/>
      <c r="F7" s="403"/>
      <c r="G7" s="392"/>
      <c r="H7" s="390"/>
      <c r="I7" s="399"/>
      <c r="J7" s="6" t="str">
        <f>参加申込書!S4</f>
        <v>滝上町トランポリンスポーツ少年団</v>
      </c>
    </row>
    <row r="8" spans="1:17" ht="18" customHeight="1">
      <c r="A8" s="176">
        <v>3</v>
      </c>
      <c r="B8" s="387"/>
      <c r="C8" s="388"/>
      <c r="D8" s="9"/>
      <c r="E8" s="386"/>
      <c r="F8" s="403"/>
      <c r="G8" s="392"/>
      <c r="H8" s="390"/>
      <c r="I8" s="399"/>
      <c r="J8" s="6" t="str">
        <f>参加申込書!S5</f>
        <v>トランポリンクラブKITAMI</v>
      </c>
      <c r="K8" s="1"/>
      <c r="L8" s="1"/>
      <c r="M8" s="1"/>
      <c r="N8" s="172"/>
      <c r="O8" s="1"/>
      <c r="P8" s="1"/>
      <c r="Q8" s="1"/>
    </row>
    <row r="9" spans="1:17" ht="18" customHeight="1">
      <c r="A9" s="176">
        <v>4</v>
      </c>
      <c r="B9" s="387"/>
      <c r="C9" s="388"/>
      <c r="D9" s="9"/>
      <c r="E9" s="386"/>
      <c r="F9" s="403"/>
      <c r="G9" s="392"/>
      <c r="H9" s="390"/>
      <c r="I9" s="399"/>
      <c r="J9" s="6" t="str">
        <f>参加申込書!S6</f>
        <v>北藤会</v>
      </c>
      <c r="K9" t="s">
        <v>98</v>
      </c>
      <c r="L9" t="s">
        <v>92</v>
      </c>
      <c r="M9" s="6" t="e">
        <f>登録者!#REF!</f>
        <v>#REF!</v>
      </c>
      <c r="N9" s="171" t="e">
        <f>ASC(M9)</f>
        <v>#REF!</v>
      </c>
      <c r="O9" s="6" t="e">
        <f>登録者!#REF!</f>
        <v>#REF!</v>
      </c>
      <c r="P9" t="e">
        <f>TRIM(SUBSTITUTE(O9,"　",""))</f>
        <v>#REF!</v>
      </c>
      <c r="Q9" t="e">
        <f>TRIM(SUBSTITUTE(P9," ",""))</f>
        <v>#REF!</v>
      </c>
    </row>
    <row r="10" spans="1:17" ht="18" customHeight="1">
      <c r="A10" s="176">
        <v>5</v>
      </c>
      <c r="B10" s="387"/>
      <c r="C10" s="388"/>
      <c r="D10" s="9"/>
      <c r="E10" s="386"/>
      <c r="F10" s="403"/>
      <c r="G10" s="392"/>
      <c r="H10" s="390"/>
      <c r="I10" s="399"/>
      <c r="J10" s="6" t="str">
        <f>参加申込書!S7</f>
        <v>サンスピリッツ端野</v>
      </c>
      <c r="K10" t="s">
        <v>99</v>
      </c>
      <c r="L10" t="s">
        <v>93</v>
      </c>
      <c r="M10" s="6" t="e">
        <f>登録者!#REF!</f>
        <v>#REF!</v>
      </c>
      <c r="N10" s="171" t="e">
        <f>ASC(M10)</f>
        <v>#REF!</v>
      </c>
      <c r="O10" s="6" t="e">
        <f>登録者!#REF!</f>
        <v>#REF!</v>
      </c>
      <c r="P10" t="e">
        <f>TRIM(SUBSTITUTE(O10,"　",""))</f>
        <v>#REF!</v>
      </c>
      <c r="Q10" t="e">
        <f>TRIM(SUBSTITUTE(P10," ",""))</f>
        <v>#REF!</v>
      </c>
    </row>
    <row r="11" spans="1:17" ht="18" customHeight="1">
      <c r="A11" s="176">
        <v>6</v>
      </c>
      <c r="B11" s="387"/>
      <c r="C11" s="388"/>
      <c r="D11" s="9"/>
      <c r="E11" s="386"/>
      <c r="F11" s="403"/>
      <c r="G11" s="392"/>
      <c r="H11" s="390"/>
      <c r="I11" s="399"/>
      <c r="J11" s="6" t="str">
        <f>参加申込書!S8</f>
        <v>津別トランポリンクラブ</v>
      </c>
      <c r="L11" t="s">
        <v>94</v>
      </c>
      <c r="M11" s="6" t="e">
        <f>登録者!#REF!</f>
        <v>#REF!</v>
      </c>
      <c r="N11" s="171" t="e">
        <f>ASC(M11)</f>
        <v>#REF!</v>
      </c>
      <c r="O11" s="6" t="e">
        <f>登録者!#REF!</f>
        <v>#REF!</v>
      </c>
      <c r="P11" t="e">
        <f>TRIM(SUBSTITUTE(O11,"　",""))</f>
        <v>#REF!</v>
      </c>
      <c r="Q11" t="e">
        <f t="shared" ref="Q11:Q74" si="0">TRIM(SUBSTITUTE(P11," ",""))</f>
        <v>#REF!</v>
      </c>
    </row>
    <row r="12" spans="1:17" ht="18" customHeight="1">
      <c r="A12" s="176">
        <v>7</v>
      </c>
      <c r="B12" s="387"/>
      <c r="C12" s="388"/>
      <c r="D12" s="9"/>
      <c r="E12" s="386"/>
      <c r="F12" s="403"/>
      <c r="G12" s="392"/>
      <c r="H12" s="390"/>
      <c r="I12" s="399"/>
      <c r="J12" s="6" t="str">
        <f>参加申込書!S9</f>
        <v>釧路トランポリンキッズスポーツ少年団</v>
      </c>
      <c r="M12" s="6" t="e">
        <f>登録者!#REF!</f>
        <v>#REF!</v>
      </c>
      <c r="N12" s="171" t="e">
        <f t="shared" ref="N12:N75" si="1">ASC(M12)</f>
        <v>#REF!</v>
      </c>
      <c r="O12" s="6" t="e">
        <f>登録者!#REF!</f>
        <v>#REF!</v>
      </c>
      <c r="P12" t="e">
        <f t="shared" ref="P12:P75" si="2">TRIM(SUBSTITUTE(O12,"　",""))</f>
        <v>#REF!</v>
      </c>
      <c r="Q12" t="e">
        <f t="shared" si="0"/>
        <v>#REF!</v>
      </c>
    </row>
    <row r="13" spans="1:17" ht="18" customHeight="1">
      <c r="A13" s="176">
        <v>8</v>
      </c>
      <c r="B13" s="387"/>
      <c r="C13" s="388"/>
      <c r="D13" s="9"/>
      <c r="E13" s="386"/>
      <c r="F13" s="403"/>
      <c r="G13" s="392"/>
      <c r="H13" s="390"/>
      <c r="I13" s="399"/>
      <c r="J13" s="6" t="str">
        <f>参加申込書!S10</f>
        <v>釧路TCアクティヴ</v>
      </c>
      <c r="M13" s="6" t="e">
        <f>登録者!#REF!</f>
        <v>#REF!</v>
      </c>
      <c r="N13" s="171" t="e">
        <f t="shared" si="1"/>
        <v>#REF!</v>
      </c>
      <c r="O13" s="6" t="e">
        <f>登録者!#REF!</f>
        <v>#REF!</v>
      </c>
      <c r="P13" t="e">
        <f t="shared" si="2"/>
        <v>#REF!</v>
      </c>
      <c r="Q13" t="e">
        <f t="shared" si="0"/>
        <v>#REF!</v>
      </c>
    </row>
    <row r="14" spans="1:17" ht="18" customHeight="1">
      <c r="A14" s="176">
        <v>9</v>
      </c>
      <c r="B14" s="387"/>
      <c r="C14" s="388"/>
      <c r="D14" s="9"/>
      <c r="E14" s="386"/>
      <c r="F14" s="403"/>
      <c r="G14" s="392"/>
      <c r="H14" s="390"/>
      <c r="I14" s="399"/>
      <c r="J14" s="6" t="str">
        <f>参加申込書!S11</f>
        <v>なかの体操クラブ</v>
      </c>
      <c r="M14" s="6" t="e">
        <f>登録者!#REF!</f>
        <v>#REF!</v>
      </c>
      <c r="N14" s="171" t="e">
        <f t="shared" si="1"/>
        <v>#REF!</v>
      </c>
      <c r="O14" s="6" t="e">
        <f>登録者!#REF!</f>
        <v>#REF!</v>
      </c>
      <c r="P14" t="e">
        <f t="shared" si="2"/>
        <v>#REF!</v>
      </c>
      <c r="Q14" t="e">
        <f t="shared" si="0"/>
        <v>#REF!</v>
      </c>
    </row>
    <row r="15" spans="1:17" ht="18" customHeight="1" thickBot="1">
      <c r="A15" s="176">
        <v>10</v>
      </c>
      <c r="B15" s="387"/>
      <c r="C15" s="388"/>
      <c r="D15" s="9"/>
      <c r="E15" s="386"/>
      <c r="F15" s="403"/>
      <c r="G15" s="400"/>
      <c r="H15" s="401"/>
      <c r="I15" s="402"/>
      <c r="J15" s="6" t="e">
        <f>参加申込書!#REF!</f>
        <v>#REF!</v>
      </c>
      <c r="M15" s="6" t="e">
        <f>登録者!#REF!</f>
        <v>#REF!</v>
      </c>
      <c r="N15" s="171" t="e">
        <f t="shared" si="1"/>
        <v>#REF!</v>
      </c>
      <c r="O15" s="6" t="e">
        <f>登録者!#REF!</f>
        <v>#REF!</v>
      </c>
      <c r="P15" t="e">
        <f t="shared" si="2"/>
        <v>#REF!</v>
      </c>
      <c r="Q15" t="e">
        <f t="shared" si="0"/>
        <v>#REF!</v>
      </c>
    </row>
    <row r="16" spans="1:17" ht="18" customHeight="1">
      <c r="B16">
        <f>COUNTA(B6:B15)</f>
        <v>0</v>
      </c>
      <c r="J16" s="6" t="str">
        <f>参加申込書!S12</f>
        <v>くしろ体操クラブ</v>
      </c>
      <c r="M16" s="6" t="e">
        <f>登録者!#REF!</f>
        <v>#REF!</v>
      </c>
      <c r="N16" s="171" t="e">
        <f t="shared" si="1"/>
        <v>#REF!</v>
      </c>
      <c r="O16" s="6" t="e">
        <f>登録者!#REF!</f>
        <v>#REF!</v>
      </c>
      <c r="P16" t="e">
        <f t="shared" si="2"/>
        <v>#REF!</v>
      </c>
      <c r="Q16" t="e">
        <f t="shared" si="0"/>
        <v>#REF!</v>
      </c>
    </row>
    <row r="17" spans="10:17" ht="18" customHeight="1">
      <c r="J17" s="6" t="str">
        <f>参加申込書!S13</f>
        <v>十勝ジュニア体操クラブ</v>
      </c>
      <c r="M17" s="6" t="e">
        <f>登録者!#REF!</f>
        <v>#REF!</v>
      </c>
      <c r="N17" s="171" t="e">
        <f t="shared" si="1"/>
        <v>#REF!</v>
      </c>
      <c r="O17" s="6" t="e">
        <f>登録者!#REF!</f>
        <v>#REF!</v>
      </c>
      <c r="P17" t="e">
        <f t="shared" si="2"/>
        <v>#REF!</v>
      </c>
      <c r="Q17" t="e">
        <f t="shared" si="0"/>
        <v>#REF!</v>
      </c>
    </row>
    <row r="18" spans="10:17" ht="18" customHeight="1">
      <c r="J18" s="6" t="str">
        <f>参加申込書!S14</f>
        <v>幕別トランポリンクラブ　フーニ</v>
      </c>
      <c r="M18" s="6" t="e">
        <f>登録者!#REF!</f>
        <v>#REF!</v>
      </c>
      <c r="N18" s="171" t="e">
        <f t="shared" si="1"/>
        <v>#REF!</v>
      </c>
      <c r="O18" s="6" t="e">
        <f>登録者!#REF!</f>
        <v>#REF!</v>
      </c>
      <c r="P18" t="e">
        <f t="shared" si="2"/>
        <v>#REF!</v>
      </c>
      <c r="Q18" t="e">
        <f t="shared" si="0"/>
        <v>#REF!</v>
      </c>
    </row>
    <row r="19" spans="10:17" ht="18" customHeight="1">
      <c r="J19" s="6" t="str">
        <f>参加申込書!S15</f>
        <v>音更トランポリンクラブ</v>
      </c>
      <c r="M19" s="6" t="e">
        <f>登録者!#REF!</f>
        <v>#REF!</v>
      </c>
      <c r="N19" s="171" t="e">
        <f t="shared" si="1"/>
        <v>#REF!</v>
      </c>
      <c r="O19" s="6" t="e">
        <f>登録者!#REF!</f>
        <v>#REF!</v>
      </c>
      <c r="P19" t="e">
        <f t="shared" si="2"/>
        <v>#REF!</v>
      </c>
      <c r="Q19" t="e">
        <f t="shared" si="0"/>
        <v>#REF!</v>
      </c>
    </row>
    <row r="20" spans="10:17" ht="18" customHeight="1">
      <c r="J20" s="6" t="str">
        <f>参加申込書!S16</f>
        <v>トランポリンクラブ　るねは</v>
      </c>
      <c r="M20" s="6" t="e">
        <f>登録者!#REF!</f>
        <v>#REF!</v>
      </c>
      <c r="N20" s="171" t="e">
        <f t="shared" si="1"/>
        <v>#REF!</v>
      </c>
      <c r="O20" s="6" t="e">
        <f>登録者!#REF!</f>
        <v>#REF!</v>
      </c>
      <c r="P20" t="e">
        <f t="shared" si="2"/>
        <v>#REF!</v>
      </c>
      <c r="Q20" t="e">
        <f t="shared" si="0"/>
        <v>#REF!</v>
      </c>
    </row>
    <row r="21" spans="10:17" ht="18" customHeight="1">
      <c r="J21" s="6" t="str">
        <f>参加申込書!S17</f>
        <v>小樽商科大学トランポリン競技部</v>
      </c>
      <c r="M21" s="6" t="e">
        <f>登録者!#REF!</f>
        <v>#REF!</v>
      </c>
      <c r="N21" s="171" t="e">
        <f t="shared" si="1"/>
        <v>#REF!</v>
      </c>
      <c r="O21" s="6" t="e">
        <f>登録者!#REF!</f>
        <v>#REF!</v>
      </c>
      <c r="P21" t="e">
        <f t="shared" si="2"/>
        <v>#REF!</v>
      </c>
      <c r="Q21" t="e">
        <f t="shared" si="0"/>
        <v>#REF!</v>
      </c>
    </row>
    <row r="22" spans="10:17" ht="18" customHeight="1">
      <c r="J22" s="6">
        <f>参加申込書!S22</f>
        <v>0</v>
      </c>
      <c r="M22" s="6" t="e">
        <f>登録者!#REF!</f>
        <v>#REF!</v>
      </c>
      <c r="N22" s="171" t="e">
        <f t="shared" si="1"/>
        <v>#REF!</v>
      </c>
      <c r="O22" s="6" t="e">
        <f>登録者!#REF!</f>
        <v>#REF!</v>
      </c>
      <c r="P22" t="e">
        <f t="shared" si="2"/>
        <v>#REF!</v>
      </c>
      <c r="Q22" t="e">
        <f t="shared" si="0"/>
        <v>#REF!</v>
      </c>
    </row>
    <row r="23" spans="10:17" ht="18" customHeight="1">
      <c r="J23" s="6">
        <f>参加申込書!S23</f>
        <v>0</v>
      </c>
      <c r="M23" s="6" t="e">
        <f>登録者!#REF!</f>
        <v>#REF!</v>
      </c>
      <c r="N23" s="171" t="e">
        <f t="shared" si="1"/>
        <v>#REF!</v>
      </c>
      <c r="O23" s="6" t="e">
        <f>登録者!#REF!</f>
        <v>#REF!</v>
      </c>
      <c r="P23" t="e">
        <f t="shared" si="2"/>
        <v>#REF!</v>
      </c>
      <c r="Q23" t="e">
        <f t="shared" si="0"/>
        <v>#REF!</v>
      </c>
    </row>
    <row r="24" spans="10:17" ht="18" customHeight="1">
      <c r="J24" s="6">
        <f>参加申込書!S24</f>
        <v>0</v>
      </c>
      <c r="M24" s="6" t="e">
        <f>登録者!#REF!</f>
        <v>#REF!</v>
      </c>
      <c r="N24" s="171" t="e">
        <f t="shared" si="1"/>
        <v>#REF!</v>
      </c>
      <c r="O24" s="6" t="e">
        <f>登録者!#REF!</f>
        <v>#REF!</v>
      </c>
      <c r="P24" t="e">
        <f t="shared" si="2"/>
        <v>#REF!</v>
      </c>
      <c r="Q24" t="e">
        <f t="shared" si="0"/>
        <v>#REF!</v>
      </c>
    </row>
    <row r="25" spans="10:17" ht="18" customHeight="1">
      <c r="J25" s="6" t="e">
        <f>参加申込書!#REF!</f>
        <v>#REF!</v>
      </c>
      <c r="M25" s="6" t="e">
        <f>登録者!#REF!</f>
        <v>#REF!</v>
      </c>
      <c r="N25" s="171" t="e">
        <f t="shared" si="1"/>
        <v>#REF!</v>
      </c>
      <c r="O25" s="6" t="e">
        <f>登録者!#REF!</f>
        <v>#REF!</v>
      </c>
      <c r="P25" t="e">
        <f t="shared" si="2"/>
        <v>#REF!</v>
      </c>
      <c r="Q25" t="e">
        <f t="shared" si="0"/>
        <v>#REF!</v>
      </c>
    </row>
    <row r="26" spans="10:17" ht="18" customHeight="1">
      <c r="J26" s="6">
        <f>参加申込書!S25</f>
        <v>0</v>
      </c>
      <c r="M26" s="6" t="e">
        <f>登録者!#REF!</f>
        <v>#REF!</v>
      </c>
      <c r="N26" s="171" t="e">
        <f t="shared" si="1"/>
        <v>#REF!</v>
      </c>
      <c r="O26" s="6" t="e">
        <f>登録者!#REF!</f>
        <v>#REF!</v>
      </c>
      <c r="P26" t="e">
        <f t="shared" si="2"/>
        <v>#REF!</v>
      </c>
      <c r="Q26" t="e">
        <f t="shared" si="0"/>
        <v>#REF!</v>
      </c>
    </row>
    <row r="27" spans="10:17" ht="18" customHeight="1">
      <c r="J27" s="6">
        <f>参加申込書!S26</f>
        <v>0</v>
      </c>
      <c r="M27" s="6" t="e">
        <f>登録者!#REF!</f>
        <v>#REF!</v>
      </c>
      <c r="N27" s="171" t="e">
        <f t="shared" si="1"/>
        <v>#REF!</v>
      </c>
      <c r="O27" s="6" t="e">
        <f>登録者!#REF!</f>
        <v>#REF!</v>
      </c>
      <c r="P27" t="e">
        <f t="shared" si="2"/>
        <v>#REF!</v>
      </c>
      <c r="Q27" t="e">
        <f t="shared" si="0"/>
        <v>#REF!</v>
      </c>
    </row>
    <row r="28" spans="10:17" ht="18" customHeight="1">
      <c r="J28" s="6">
        <f>参加申込書!S27</f>
        <v>0</v>
      </c>
      <c r="M28" s="6" t="e">
        <f>登録者!#REF!</f>
        <v>#REF!</v>
      </c>
      <c r="N28" s="171" t="e">
        <f t="shared" si="1"/>
        <v>#REF!</v>
      </c>
      <c r="O28" s="6" t="e">
        <f>登録者!#REF!</f>
        <v>#REF!</v>
      </c>
      <c r="P28" t="e">
        <f t="shared" si="2"/>
        <v>#REF!</v>
      </c>
      <c r="Q28" t="e">
        <f t="shared" si="0"/>
        <v>#REF!</v>
      </c>
    </row>
    <row r="29" spans="10:17" ht="18" customHeight="1">
      <c r="J29" s="6">
        <f>参加申込書!S29</f>
        <v>0</v>
      </c>
      <c r="M29" s="6" t="e">
        <f>登録者!#REF!</f>
        <v>#REF!</v>
      </c>
      <c r="N29" s="171" t="e">
        <f t="shared" si="1"/>
        <v>#REF!</v>
      </c>
      <c r="O29" s="6" t="e">
        <f>登録者!#REF!</f>
        <v>#REF!</v>
      </c>
      <c r="P29" t="e">
        <f t="shared" si="2"/>
        <v>#REF!</v>
      </c>
      <c r="Q29" t="e">
        <f t="shared" si="0"/>
        <v>#REF!</v>
      </c>
    </row>
    <row r="30" spans="10:17" ht="18" customHeight="1">
      <c r="J30" s="6">
        <f>参加申込書!S30</f>
        <v>0</v>
      </c>
      <c r="M30" s="6" t="e">
        <f>登録者!#REF!</f>
        <v>#REF!</v>
      </c>
      <c r="N30" s="171" t="e">
        <f t="shared" si="1"/>
        <v>#REF!</v>
      </c>
      <c r="O30" s="6" t="e">
        <f>登録者!#REF!</f>
        <v>#REF!</v>
      </c>
      <c r="P30" t="e">
        <f t="shared" si="2"/>
        <v>#REF!</v>
      </c>
      <c r="Q30" t="e">
        <f t="shared" si="0"/>
        <v>#REF!</v>
      </c>
    </row>
    <row r="31" spans="10:17" ht="18" customHeight="1">
      <c r="J31" s="6">
        <f>参加申込書!S32</f>
        <v>0</v>
      </c>
      <c r="M31" s="6" t="e">
        <f>登録者!#REF!</f>
        <v>#REF!</v>
      </c>
      <c r="N31" s="171" t="e">
        <f t="shared" si="1"/>
        <v>#REF!</v>
      </c>
      <c r="O31" s="6" t="e">
        <f>登録者!#REF!</f>
        <v>#REF!</v>
      </c>
      <c r="P31" t="e">
        <f t="shared" si="2"/>
        <v>#REF!</v>
      </c>
      <c r="Q31" t="e">
        <f t="shared" si="0"/>
        <v>#REF!</v>
      </c>
    </row>
    <row r="32" spans="10:17" ht="18" customHeight="1">
      <c r="J32" s="6">
        <f>参加申込書!S33</f>
        <v>0</v>
      </c>
      <c r="M32" s="6" t="e">
        <f>登録者!#REF!</f>
        <v>#REF!</v>
      </c>
      <c r="N32" s="171" t="e">
        <f t="shared" si="1"/>
        <v>#REF!</v>
      </c>
      <c r="O32" s="6" t="e">
        <f>登録者!#REF!</f>
        <v>#REF!</v>
      </c>
      <c r="P32" t="e">
        <f t="shared" si="2"/>
        <v>#REF!</v>
      </c>
      <c r="Q32" t="e">
        <f t="shared" si="0"/>
        <v>#REF!</v>
      </c>
    </row>
    <row r="33" spans="10:17" ht="18" customHeight="1">
      <c r="J33" s="6">
        <f>参加申込書!S35</f>
        <v>0</v>
      </c>
      <c r="M33" s="6" t="e">
        <f>登録者!#REF!</f>
        <v>#REF!</v>
      </c>
      <c r="N33" s="171" t="e">
        <f t="shared" si="1"/>
        <v>#REF!</v>
      </c>
      <c r="O33" s="6" t="e">
        <f>登録者!#REF!</f>
        <v>#REF!</v>
      </c>
      <c r="P33" t="e">
        <f t="shared" si="2"/>
        <v>#REF!</v>
      </c>
      <c r="Q33" t="e">
        <f t="shared" si="0"/>
        <v>#REF!</v>
      </c>
    </row>
    <row r="34" spans="10:17" ht="18" customHeight="1">
      <c r="J34" s="6">
        <f>参加申込書!S36</f>
        <v>0</v>
      </c>
      <c r="M34" s="6" t="e">
        <f>登録者!#REF!</f>
        <v>#REF!</v>
      </c>
      <c r="N34" s="171" t="e">
        <f t="shared" si="1"/>
        <v>#REF!</v>
      </c>
      <c r="O34" s="6" t="e">
        <f>登録者!#REF!</f>
        <v>#REF!</v>
      </c>
      <c r="P34" t="e">
        <f t="shared" si="2"/>
        <v>#REF!</v>
      </c>
      <c r="Q34" t="e">
        <f t="shared" si="0"/>
        <v>#REF!</v>
      </c>
    </row>
    <row r="35" spans="10:17" ht="18" customHeight="1">
      <c r="J35" s="6" t="e">
        <f>参加申込書!#REF!</f>
        <v>#REF!</v>
      </c>
      <c r="M35" s="6" t="e">
        <f>登録者!#REF!</f>
        <v>#REF!</v>
      </c>
      <c r="N35" s="171" t="e">
        <f t="shared" si="1"/>
        <v>#REF!</v>
      </c>
      <c r="O35" s="6" t="e">
        <f>登録者!#REF!</f>
        <v>#REF!</v>
      </c>
      <c r="P35" t="e">
        <f t="shared" si="2"/>
        <v>#REF!</v>
      </c>
      <c r="Q35" t="e">
        <f t="shared" si="0"/>
        <v>#REF!</v>
      </c>
    </row>
    <row r="36" spans="10:17">
      <c r="J36" s="6">
        <f>参加申込書!S37</f>
        <v>0</v>
      </c>
      <c r="M36" s="6" t="e">
        <f>登録者!#REF!</f>
        <v>#REF!</v>
      </c>
      <c r="N36" s="171" t="e">
        <f t="shared" si="1"/>
        <v>#REF!</v>
      </c>
      <c r="O36" s="6" t="e">
        <f>登録者!#REF!</f>
        <v>#REF!</v>
      </c>
      <c r="P36" t="e">
        <f t="shared" si="2"/>
        <v>#REF!</v>
      </c>
      <c r="Q36" t="e">
        <f t="shared" si="0"/>
        <v>#REF!</v>
      </c>
    </row>
    <row r="37" spans="10:17" hidden="1">
      <c r="J37" s="6">
        <f>参加申込書!S38</f>
        <v>0</v>
      </c>
      <c r="M37" s="6" t="e">
        <f>登録者!#REF!</f>
        <v>#REF!</v>
      </c>
      <c r="N37" s="171" t="e">
        <f t="shared" si="1"/>
        <v>#REF!</v>
      </c>
      <c r="O37" s="6" t="e">
        <f>登録者!#REF!</f>
        <v>#REF!</v>
      </c>
      <c r="P37" t="e">
        <f t="shared" si="2"/>
        <v>#REF!</v>
      </c>
      <c r="Q37" t="e">
        <f t="shared" si="0"/>
        <v>#REF!</v>
      </c>
    </row>
    <row r="38" spans="10:17" hidden="1">
      <c r="J38" s="6">
        <f>参加申込書!S39</f>
        <v>0</v>
      </c>
      <c r="M38" s="6" t="e">
        <f>登録者!#REF!</f>
        <v>#REF!</v>
      </c>
      <c r="N38" s="171" t="e">
        <f t="shared" si="1"/>
        <v>#REF!</v>
      </c>
      <c r="O38" s="6" t="e">
        <f>登録者!#REF!</f>
        <v>#REF!</v>
      </c>
      <c r="P38" t="e">
        <f t="shared" si="2"/>
        <v>#REF!</v>
      </c>
      <c r="Q38" t="e">
        <f t="shared" si="0"/>
        <v>#REF!</v>
      </c>
    </row>
    <row r="39" spans="10:17" hidden="1">
      <c r="J39" s="6">
        <f>参加申込書!S40</f>
        <v>0</v>
      </c>
      <c r="M39" s="6" t="e">
        <f>登録者!#REF!</f>
        <v>#REF!</v>
      </c>
      <c r="N39" s="171" t="e">
        <f t="shared" si="1"/>
        <v>#REF!</v>
      </c>
      <c r="O39" s="6" t="e">
        <f>登録者!#REF!</f>
        <v>#REF!</v>
      </c>
      <c r="P39" t="e">
        <f t="shared" si="2"/>
        <v>#REF!</v>
      </c>
      <c r="Q39" t="e">
        <f t="shared" si="0"/>
        <v>#REF!</v>
      </c>
    </row>
    <row r="40" spans="10:17" hidden="1">
      <c r="J40" s="6">
        <f>参加申込書!S41</f>
        <v>0</v>
      </c>
      <c r="M40" s="6" t="e">
        <f>登録者!#REF!</f>
        <v>#REF!</v>
      </c>
      <c r="N40" s="171" t="e">
        <f t="shared" si="1"/>
        <v>#REF!</v>
      </c>
      <c r="O40" s="6" t="e">
        <f>登録者!#REF!</f>
        <v>#REF!</v>
      </c>
      <c r="P40" t="e">
        <f t="shared" si="2"/>
        <v>#REF!</v>
      </c>
      <c r="Q40" t="e">
        <f t="shared" si="0"/>
        <v>#REF!</v>
      </c>
    </row>
    <row r="41" spans="10:17" hidden="1">
      <c r="J41" s="6">
        <f>参加申込書!S42</f>
        <v>0</v>
      </c>
      <c r="M41" s="6" t="e">
        <f>登録者!#REF!</f>
        <v>#REF!</v>
      </c>
      <c r="N41" s="171" t="e">
        <f t="shared" si="1"/>
        <v>#REF!</v>
      </c>
      <c r="O41" s="6" t="e">
        <f>登録者!#REF!</f>
        <v>#REF!</v>
      </c>
      <c r="P41" t="e">
        <f t="shared" si="2"/>
        <v>#REF!</v>
      </c>
      <c r="Q41" t="e">
        <f t="shared" si="0"/>
        <v>#REF!</v>
      </c>
    </row>
    <row r="42" spans="10:17" hidden="1">
      <c r="J42" s="6">
        <f>参加申込書!S43</f>
        <v>0</v>
      </c>
      <c r="M42" s="6" t="e">
        <f>登録者!#REF!</f>
        <v>#REF!</v>
      </c>
      <c r="N42" s="171" t="e">
        <f t="shared" si="1"/>
        <v>#REF!</v>
      </c>
      <c r="O42" s="6" t="e">
        <f>登録者!#REF!</f>
        <v>#REF!</v>
      </c>
      <c r="P42" t="e">
        <f t="shared" si="2"/>
        <v>#REF!</v>
      </c>
      <c r="Q42" t="e">
        <f t="shared" si="0"/>
        <v>#REF!</v>
      </c>
    </row>
    <row r="43" spans="10:17" hidden="1">
      <c r="J43" s="6">
        <f>参加申込書!S44</f>
        <v>0</v>
      </c>
      <c r="M43" s="6" t="e">
        <f>登録者!#REF!</f>
        <v>#REF!</v>
      </c>
      <c r="N43" s="171" t="e">
        <f t="shared" si="1"/>
        <v>#REF!</v>
      </c>
      <c r="O43" s="6" t="e">
        <f>登録者!#REF!</f>
        <v>#REF!</v>
      </c>
      <c r="P43" t="e">
        <f t="shared" si="2"/>
        <v>#REF!</v>
      </c>
      <c r="Q43" t="e">
        <f t="shared" si="0"/>
        <v>#REF!</v>
      </c>
    </row>
    <row r="44" spans="10:17" hidden="1">
      <c r="J44" s="6">
        <f>参加申込書!S45</f>
        <v>0</v>
      </c>
      <c r="M44" s="6" t="e">
        <f>登録者!#REF!</f>
        <v>#REF!</v>
      </c>
      <c r="N44" s="171" t="e">
        <f t="shared" si="1"/>
        <v>#REF!</v>
      </c>
      <c r="O44" s="6" t="e">
        <f>登録者!#REF!</f>
        <v>#REF!</v>
      </c>
      <c r="P44" t="e">
        <f t="shared" si="2"/>
        <v>#REF!</v>
      </c>
      <c r="Q44" t="e">
        <f t="shared" si="0"/>
        <v>#REF!</v>
      </c>
    </row>
    <row r="45" spans="10:17" hidden="1">
      <c r="J45" s="6">
        <f>参加申込書!Q46</f>
        <v>0</v>
      </c>
      <c r="M45" s="6" t="e">
        <f>登録者!#REF!</f>
        <v>#REF!</v>
      </c>
      <c r="N45" s="171" t="e">
        <f t="shared" si="1"/>
        <v>#REF!</v>
      </c>
      <c r="O45" s="6" t="e">
        <f>登録者!#REF!</f>
        <v>#REF!</v>
      </c>
      <c r="P45" t="e">
        <f t="shared" si="2"/>
        <v>#REF!</v>
      </c>
      <c r="Q45" t="e">
        <f t="shared" si="0"/>
        <v>#REF!</v>
      </c>
    </row>
    <row r="46" spans="10:17" hidden="1">
      <c r="J46" s="6">
        <f>参加申込書!Q47</f>
        <v>0</v>
      </c>
      <c r="M46" s="6" t="e">
        <f>登録者!#REF!</f>
        <v>#REF!</v>
      </c>
      <c r="N46" s="171" t="e">
        <f t="shared" si="1"/>
        <v>#REF!</v>
      </c>
      <c r="O46" s="6" t="e">
        <f>登録者!#REF!</f>
        <v>#REF!</v>
      </c>
      <c r="P46" t="e">
        <f t="shared" si="2"/>
        <v>#REF!</v>
      </c>
      <c r="Q46" t="e">
        <f t="shared" si="0"/>
        <v>#REF!</v>
      </c>
    </row>
    <row r="47" spans="10:17" hidden="1">
      <c r="J47" s="6">
        <f>参加申込書!Q48</f>
        <v>0</v>
      </c>
      <c r="M47" s="6" t="e">
        <f>登録者!#REF!</f>
        <v>#REF!</v>
      </c>
      <c r="N47" s="171" t="e">
        <f t="shared" si="1"/>
        <v>#REF!</v>
      </c>
      <c r="O47" s="6" t="e">
        <f>登録者!#REF!</f>
        <v>#REF!</v>
      </c>
      <c r="P47" t="e">
        <f t="shared" si="2"/>
        <v>#REF!</v>
      </c>
      <c r="Q47" t="e">
        <f t="shared" si="0"/>
        <v>#REF!</v>
      </c>
    </row>
    <row r="48" spans="10:17" hidden="1">
      <c r="J48" s="6">
        <f>参加申込書!Q49</f>
        <v>0</v>
      </c>
      <c r="M48" s="6" t="e">
        <f>登録者!#REF!</f>
        <v>#REF!</v>
      </c>
      <c r="N48" s="171" t="e">
        <f t="shared" si="1"/>
        <v>#REF!</v>
      </c>
      <c r="O48" s="6" t="e">
        <f>登録者!#REF!</f>
        <v>#REF!</v>
      </c>
      <c r="P48" t="e">
        <f t="shared" si="2"/>
        <v>#REF!</v>
      </c>
      <c r="Q48" t="e">
        <f t="shared" si="0"/>
        <v>#REF!</v>
      </c>
    </row>
    <row r="49" spans="10:17" hidden="1">
      <c r="J49" s="6">
        <f>参加申込書!Q50</f>
        <v>0</v>
      </c>
      <c r="M49" s="6" t="e">
        <f>登録者!#REF!</f>
        <v>#REF!</v>
      </c>
      <c r="N49" s="171" t="e">
        <f t="shared" si="1"/>
        <v>#REF!</v>
      </c>
      <c r="O49" s="6" t="e">
        <f>登録者!#REF!</f>
        <v>#REF!</v>
      </c>
      <c r="P49" t="e">
        <f t="shared" si="2"/>
        <v>#REF!</v>
      </c>
      <c r="Q49" t="e">
        <f t="shared" si="0"/>
        <v>#REF!</v>
      </c>
    </row>
    <row r="50" spans="10:17">
      <c r="J50" s="6">
        <f>参加申込書!Q51</f>
        <v>0</v>
      </c>
      <c r="M50" s="6" t="e">
        <f>登録者!#REF!</f>
        <v>#REF!</v>
      </c>
      <c r="N50" s="171" t="e">
        <f t="shared" si="1"/>
        <v>#REF!</v>
      </c>
      <c r="O50" s="6" t="e">
        <f>登録者!#REF!</f>
        <v>#REF!</v>
      </c>
      <c r="P50" t="e">
        <f t="shared" si="2"/>
        <v>#REF!</v>
      </c>
      <c r="Q50" t="e">
        <f t="shared" si="0"/>
        <v>#REF!</v>
      </c>
    </row>
    <row r="51" spans="10:17">
      <c r="J51" s="6">
        <f>参加申込書!Q52</f>
        <v>0</v>
      </c>
      <c r="M51" s="6" t="e">
        <f>登録者!#REF!</f>
        <v>#REF!</v>
      </c>
      <c r="N51" s="171" t="e">
        <f t="shared" si="1"/>
        <v>#REF!</v>
      </c>
      <c r="O51" s="6" t="e">
        <f>登録者!#REF!</f>
        <v>#REF!</v>
      </c>
      <c r="P51" t="e">
        <f t="shared" si="2"/>
        <v>#REF!</v>
      </c>
      <c r="Q51" t="e">
        <f t="shared" si="0"/>
        <v>#REF!</v>
      </c>
    </row>
    <row r="52" spans="10:17">
      <c r="J52" s="6">
        <f>参加申込書!Q53</f>
        <v>0</v>
      </c>
      <c r="M52" s="6" t="e">
        <f>登録者!#REF!</f>
        <v>#REF!</v>
      </c>
      <c r="N52" s="171" t="e">
        <f t="shared" si="1"/>
        <v>#REF!</v>
      </c>
      <c r="O52" s="6" t="e">
        <f>登録者!#REF!</f>
        <v>#REF!</v>
      </c>
      <c r="P52" t="e">
        <f t="shared" si="2"/>
        <v>#REF!</v>
      </c>
      <c r="Q52" t="e">
        <f t="shared" si="0"/>
        <v>#REF!</v>
      </c>
    </row>
    <row r="53" spans="10:17">
      <c r="J53" s="6">
        <f>参加申込書!Q54</f>
        <v>0</v>
      </c>
      <c r="M53" s="6" t="e">
        <f>登録者!#REF!</f>
        <v>#REF!</v>
      </c>
      <c r="N53" s="171" t="e">
        <f t="shared" si="1"/>
        <v>#REF!</v>
      </c>
      <c r="O53" s="6" t="e">
        <f>登録者!#REF!</f>
        <v>#REF!</v>
      </c>
      <c r="P53" t="e">
        <f t="shared" si="2"/>
        <v>#REF!</v>
      </c>
      <c r="Q53" t="e">
        <f t="shared" si="0"/>
        <v>#REF!</v>
      </c>
    </row>
    <row r="54" spans="10:17">
      <c r="M54" s="6" t="e">
        <f>登録者!#REF!</f>
        <v>#REF!</v>
      </c>
      <c r="N54" s="171" t="e">
        <f t="shared" si="1"/>
        <v>#REF!</v>
      </c>
      <c r="O54" s="6" t="e">
        <f>登録者!#REF!</f>
        <v>#REF!</v>
      </c>
      <c r="P54" t="e">
        <f t="shared" si="2"/>
        <v>#REF!</v>
      </c>
      <c r="Q54" t="e">
        <f t="shared" si="0"/>
        <v>#REF!</v>
      </c>
    </row>
    <row r="55" spans="10:17">
      <c r="M55" s="6" t="e">
        <f>登録者!#REF!</f>
        <v>#REF!</v>
      </c>
      <c r="N55" s="171" t="e">
        <f t="shared" si="1"/>
        <v>#REF!</v>
      </c>
      <c r="O55" s="6" t="e">
        <f>登録者!#REF!</f>
        <v>#REF!</v>
      </c>
      <c r="P55" t="e">
        <f t="shared" si="2"/>
        <v>#REF!</v>
      </c>
      <c r="Q55" t="e">
        <f t="shared" si="0"/>
        <v>#REF!</v>
      </c>
    </row>
    <row r="56" spans="10:17">
      <c r="M56" s="6" t="e">
        <f>登録者!#REF!</f>
        <v>#REF!</v>
      </c>
      <c r="N56" s="171" t="e">
        <f t="shared" si="1"/>
        <v>#REF!</v>
      </c>
      <c r="O56" s="6" t="e">
        <f>登録者!#REF!</f>
        <v>#REF!</v>
      </c>
      <c r="P56" t="e">
        <f t="shared" si="2"/>
        <v>#REF!</v>
      </c>
      <c r="Q56" t="e">
        <f t="shared" si="0"/>
        <v>#REF!</v>
      </c>
    </row>
    <row r="57" spans="10:17">
      <c r="M57" s="6" t="e">
        <f>登録者!#REF!</f>
        <v>#REF!</v>
      </c>
      <c r="N57" s="171" t="e">
        <f t="shared" si="1"/>
        <v>#REF!</v>
      </c>
      <c r="O57" s="6" t="e">
        <f>登録者!#REF!</f>
        <v>#REF!</v>
      </c>
      <c r="P57" t="e">
        <f t="shared" si="2"/>
        <v>#REF!</v>
      </c>
      <c r="Q57" t="e">
        <f t="shared" si="0"/>
        <v>#REF!</v>
      </c>
    </row>
    <row r="58" spans="10:17">
      <c r="M58" s="6" t="e">
        <f>登録者!#REF!</f>
        <v>#REF!</v>
      </c>
      <c r="N58" s="171" t="e">
        <f t="shared" si="1"/>
        <v>#REF!</v>
      </c>
      <c r="O58" s="6" t="e">
        <f>登録者!#REF!</f>
        <v>#REF!</v>
      </c>
      <c r="P58" t="e">
        <f t="shared" si="2"/>
        <v>#REF!</v>
      </c>
      <c r="Q58" t="e">
        <f t="shared" si="0"/>
        <v>#REF!</v>
      </c>
    </row>
    <row r="59" spans="10:17">
      <c r="M59" s="6" t="e">
        <f>登録者!#REF!</f>
        <v>#REF!</v>
      </c>
      <c r="N59" s="171" t="e">
        <f t="shared" si="1"/>
        <v>#REF!</v>
      </c>
      <c r="O59" s="6" t="e">
        <f>登録者!#REF!</f>
        <v>#REF!</v>
      </c>
      <c r="P59" t="e">
        <f t="shared" si="2"/>
        <v>#REF!</v>
      </c>
      <c r="Q59" t="e">
        <f t="shared" si="0"/>
        <v>#REF!</v>
      </c>
    </row>
    <row r="60" spans="10:17">
      <c r="M60" s="6" t="e">
        <f>登録者!#REF!</f>
        <v>#REF!</v>
      </c>
      <c r="N60" s="171" t="e">
        <f t="shared" si="1"/>
        <v>#REF!</v>
      </c>
      <c r="O60" s="6" t="e">
        <f>登録者!#REF!</f>
        <v>#REF!</v>
      </c>
      <c r="P60" t="e">
        <f t="shared" si="2"/>
        <v>#REF!</v>
      </c>
      <c r="Q60" t="e">
        <f t="shared" si="0"/>
        <v>#REF!</v>
      </c>
    </row>
    <row r="61" spans="10:17">
      <c r="M61" s="6" t="e">
        <f>登録者!#REF!</f>
        <v>#REF!</v>
      </c>
      <c r="N61" s="171" t="e">
        <f t="shared" si="1"/>
        <v>#REF!</v>
      </c>
      <c r="O61" s="6" t="e">
        <f>登録者!#REF!</f>
        <v>#REF!</v>
      </c>
      <c r="P61" t="e">
        <f t="shared" si="2"/>
        <v>#REF!</v>
      </c>
      <c r="Q61" t="e">
        <f t="shared" si="0"/>
        <v>#REF!</v>
      </c>
    </row>
    <row r="62" spans="10:17">
      <c r="M62" s="6" t="e">
        <f>登録者!#REF!</f>
        <v>#REF!</v>
      </c>
      <c r="N62" s="171" t="e">
        <f t="shared" si="1"/>
        <v>#REF!</v>
      </c>
      <c r="O62" s="6" t="e">
        <f>登録者!#REF!</f>
        <v>#REF!</v>
      </c>
      <c r="P62" t="e">
        <f t="shared" si="2"/>
        <v>#REF!</v>
      </c>
      <c r="Q62" t="e">
        <f t="shared" si="0"/>
        <v>#REF!</v>
      </c>
    </row>
    <row r="63" spans="10:17">
      <c r="M63" s="6" t="e">
        <f>登録者!#REF!</f>
        <v>#REF!</v>
      </c>
      <c r="N63" s="171" t="e">
        <f t="shared" si="1"/>
        <v>#REF!</v>
      </c>
      <c r="O63" s="6" t="e">
        <f>登録者!#REF!</f>
        <v>#REF!</v>
      </c>
      <c r="P63" t="e">
        <f t="shared" si="2"/>
        <v>#REF!</v>
      </c>
      <c r="Q63" t="e">
        <f t="shared" si="0"/>
        <v>#REF!</v>
      </c>
    </row>
    <row r="64" spans="10:17">
      <c r="M64" s="6" t="e">
        <f>登録者!#REF!</f>
        <v>#REF!</v>
      </c>
      <c r="N64" s="171" t="e">
        <f t="shared" si="1"/>
        <v>#REF!</v>
      </c>
      <c r="O64" s="6" t="e">
        <f>登録者!#REF!</f>
        <v>#REF!</v>
      </c>
      <c r="P64" t="e">
        <f t="shared" si="2"/>
        <v>#REF!</v>
      </c>
      <c r="Q64" t="e">
        <f t="shared" si="0"/>
        <v>#REF!</v>
      </c>
    </row>
    <row r="65" spans="13:17">
      <c r="M65" s="6" t="e">
        <f>登録者!#REF!</f>
        <v>#REF!</v>
      </c>
      <c r="N65" s="171" t="e">
        <f t="shared" si="1"/>
        <v>#REF!</v>
      </c>
      <c r="O65" s="6" t="e">
        <f>登録者!#REF!</f>
        <v>#REF!</v>
      </c>
      <c r="P65" t="e">
        <f t="shared" si="2"/>
        <v>#REF!</v>
      </c>
      <c r="Q65" t="e">
        <f t="shared" si="0"/>
        <v>#REF!</v>
      </c>
    </row>
    <row r="66" spans="13:17">
      <c r="M66" s="6" t="e">
        <f>登録者!#REF!</f>
        <v>#REF!</v>
      </c>
      <c r="N66" s="171" t="e">
        <f t="shared" si="1"/>
        <v>#REF!</v>
      </c>
      <c r="O66" s="6" t="e">
        <f>登録者!#REF!</f>
        <v>#REF!</v>
      </c>
      <c r="P66" t="e">
        <f t="shared" si="2"/>
        <v>#REF!</v>
      </c>
      <c r="Q66" t="e">
        <f t="shared" si="0"/>
        <v>#REF!</v>
      </c>
    </row>
    <row r="67" spans="13:17">
      <c r="M67" s="6" t="e">
        <f>登録者!#REF!</f>
        <v>#REF!</v>
      </c>
      <c r="N67" s="171" t="e">
        <f t="shared" si="1"/>
        <v>#REF!</v>
      </c>
      <c r="O67" s="6" t="e">
        <f>登録者!#REF!</f>
        <v>#REF!</v>
      </c>
      <c r="P67" t="e">
        <f t="shared" si="2"/>
        <v>#REF!</v>
      </c>
      <c r="Q67" t="e">
        <f t="shared" si="0"/>
        <v>#REF!</v>
      </c>
    </row>
    <row r="68" spans="13:17">
      <c r="M68" s="6" t="e">
        <f>登録者!#REF!</f>
        <v>#REF!</v>
      </c>
      <c r="N68" s="171" t="e">
        <f t="shared" si="1"/>
        <v>#REF!</v>
      </c>
      <c r="O68" s="6" t="e">
        <f>登録者!#REF!</f>
        <v>#REF!</v>
      </c>
      <c r="P68" t="e">
        <f t="shared" si="2"/>
        <v>#REF!</v>
      </c>
      <c r="Q68" t="e">
        <f t="shared" si="0"/>
        <v>#REF!</v>
      </c>
    </row>
    <row r="69" spans="13:17">
      <c r="M69" s="6" t="e">
        <f>登録者!#REF!</f>
        <v>#REF!</v>
      </c>
      <c r="N69" s="171" t="e">
        <f t="shared" si="1"/>
        <v>#REF!</v>
      </c>
      <c r="O69" s="6" t="e">
        <f>登録者!#REF!</f>
        <v>#REF!</v>
      </c>
      <c r="P69" t="e">
        <f t="shared" si="2"/>
        <v>#REF!</v>
      </c>
      <c r="Q69" t="e">
        <f t="shared" si="0"/>
        <v>#REF!</v>
      </c>
    </row>
    <row r="70" spans="13:17">
      <c r="M70" s="6" t="e">
        <f>登録者!#REF!</f>
        <v>#REF!</v>
      </c>
      <c r="N70" s="171" t="e">
        <f t="shared" si="1"/>
        <v>#REF!</v>
      </c>
      <c r="O70" s="6" t="e">
        <f>登録者!#REF!</f>
        <v>#REF!</v>
      </c>
      <c r="P70" t="e">
        <f t="shared" si="2"/>
        <v>#REF!</v>
      </c>
      <c r="Q70" t="e">
        <f t="shared" si="0"/>
        <v>#REF!</v>
      </c>
    </row>
    <row r="71" spans="13:17">
      <c r="M71" s="6" t="e">
        <f>登録者!#REF!</f>
        <v>#REF!</v>
      </c>
      <c r="N71" s="171" t="e">
        <f t="shared" si="1"/>
        <v>#REF!</v>
      </c>
      <c r="O71" s="6" t="e">
        <f>登録者!#REF!</f>
        <v>#REF!</v>
      </c>
      <c r="P71" t="e">
        <f t="shared" si="2"/>
        <v>#REF!</v>
      </c>
      <c r="Q71" t="e">
        <f t="shared" si="0"/>
        <v>#REF!</v>
      </c>
    </row>
    <row r="72" spans="13:17">
      <c r="M72" s="6" t="e">
        <f>登録者!#REF!</f>
        <v>#REF!</v>
      </c>
      <c r="N72" s="171" t="e">
        <f t="shared" si="1"/>
        <v>#REF!</v>
      </c>
      <c r="O72" s="6" t="e">
        <f>登録者!#REF!</f>
        <v>#REF!</v>
      </c>
      <c r="P72" t="e">
        <f t="shared" si="2"/>
        <v>#REF!</v>
      </c>
      <c r="Q72" t="e">
        <f t="shared" si="0"/>
        <v>#REF!</v>
      </c>
    </row>
    <row r="73" spans="13:17">
      <c r="M73" s="6" t="e">
        <f>登録者!#REF!</f>
        <v>#REF!</v>
      </c>
      <c r="N73" s="171" t="e">
        <f t="shared" si="1"/>
        <v>#REF!</v>
      </c>
      <c r="O73" s="6" t="e">
        <f>登録者!#REF!</f>
        <v>#REF!</v>
      </c>
      <c r="P73" t="e">
        <f t="shared" si="2"/>
        <v>#REF!</v>
      </c>
      <c r="Q73" t="e">
        <f t="shared" si="0"/>
        <v>#REF!</v>
      </c>
    </row>
    <row r="74" spans="13:17">
      <c r="M74" s="6" t="e">
        <f>登録者!#REF!</f>
        <v>#REF!</v>
      </c>
      <c r="N74" s="171" t="e">
        <f t="shared" si="1"/>
        <v>#REF!</v>
      </c>
      <c r="O74" s="6" t="e">
        <f>登録者!#REF!</f>
        <v>#REF!</v>
      </c>
      <c r="P74" t="e">
        <f t="shared" si="2"/>
        <v>#REF!</v>
      </c>
      <c r="Q74" t="e">
        <f t="shared" si="0"/>
        <v>#REF!</v>
      </c>
    </row>
    <row r="75" spans="13:17">
      <c r="M75" s="6" t="e">
        <f>登録者!#REF!</f>
        <v>#REF!</v>
      </c>
      <c r="N75" s="171" t="e">
        <f t="shared" si="1"/>
        <v>#REF!</v>
      </c>
      <c r="O75" s="6" t="e">
        <f>登録者!#REF!</f>
        <v>#REF!</v>
      </c>
      <c r="P75" t="e">
        <f t="shared" si="2"/>
        <v>#REF!</v>
      </c>
      <c r="Q75" t="e">
        <f t="shared" ref="Q75:Q138" si="3">TRIM(SUBSTITUTE(P75," ",""))</f>
        <v>#REF!</v>
      </c>
    </row>
    <row r="76" spans="13:17">
      <c r="M76" s="6" t="e">
        <f>登録者!#REF!</f>
        <v>#REF!</v>
      </c>
      <c r="N76" s="171" t="e">
        <f t="shared" ref="N76:N139" si="4">ASC(M76)</f>
        <v>#REF!</v>
      </c>
      <c r="O76" s="6" t="e">
        <f>登録者!#REF!</f>
        <v>#REF!</v>
      </c>
      <c r="P76" t="e">
        <f t="shared" ref="P76:P139" si="5">TRIM(SUBSTITUTE(O76,"　",""))</f>
        <v>#REF!</v>
      </c>
      <c r="Q76" t="e">
        <f t="shared" si="3"/>
        <v>#REF!</v>
      </c>
    </row>
    <row r="77" spans="13:17">
      <c r="M77" s="6" t="e">
        <f>登録者!#REF!</f>
        <v>#REF!</v>
      </c>
      <c r="N77" s="171" t="e">
        <f t="shared" si="4"/>
        <v>#REF!</v>
      </c>
      <c r="O77" s="6" t="e">
        <f>登録者!#REF!</f>
        <v>#REF!</v>
      </c>
      <c r="P77" t="e">
        <f t="shared" si="5"/>
        <v>#REF!</v>
      </c>
      <c r="Q77" t="e">
        <f t="shared" si="3"/>
        <v>#REF!</v>
      </c>
    </row>
    <row r="78" spans="13:17">
      <c r="M78" s="6" t="e">
        <f>登録者!#REF!</f>
        <v>#REF!</v>
      </c>
      <c r="N78" s="171" t="e">
        <f t="shared" si="4"/>
        <v>#REF!</v>
      </c>
      <c r="O78" s="6" t="e">
        <f>登録者!#REF!</f>
        <v>#REF!</v>
      </c>
      <c r="P78" t="e">
        <f t="shared" si="5"/>
        <v>#REF!</v>
      </c>
      <c r="Q78" t="e">
        <f t="shared" si="3"/>
        <v>#REF!</v>
      </c>
    </row>
    <row r="79" spans="13:17">
      <c r="M79" s="6" t="e">
        <f>登録者!#REF!</f>
        <v>#REF!</v>
      </c>
      <c r="N79" s="171" t="e">
        <f t="shared" si="4"/>
        <v>#REF!</v>
      </c>
      <c r="O79" s="6" t="e">
        <f>登録者!#REF!</f>
        <v>#REF!</v>
      </c>
      <c r="P79" t="e">
        <f t="shared" si="5"/>
        <v>#REF!</v>
      </c>
      <c r="Q79" t="e">
        <f t="shared" si="3"/>
        <v>#REF!</v>
      </c>
    </row>
    <row r="80" spans="13:17">
      <c r="M80" s="6" t="e">
        <f>登録者!#REF!</f>
        <v>#REF!</v>
      </c>
      <c r="N80" s="171" t="e">
        <f t="shared" si="4"/>
        <v>#REF!</v>
      </c>
      <c r="O80" s="6" t="e">
        <f>登録者!#REF!</f>
        <v>#REF!</v>
      </c>
      <c r="P80" t="e">
        <f t="shared" si="5"/>
        <v>#REF!</v>
      </c>
      <c r="Q80" t="e">
        <f t="shared" si="3"/>
        <v>#REF!</v>
      </c>
    </row>
    <row r="81" spans="13:17">
      <c r="M81" s="6" t="e">
        <f>登録者!#REF!</f>
        <v>#REF!</v>
      </c>
      <c r="N81" s="171" t="e">
        <f t="shared" si="4"/>
        <v>#REF!</v>
      </c>
      <c r="O81" s="6" t="e">
        <f>登録者!#REF!</f>
        <v>#REF!</v>
      </c>
      <c r="P81" t="e">
        <f t="shared" si="5"/>
        <v>#REF!</v>
      </c>
      <c r="Q81" t="e">
        <f t="shared" si="3"/>
        <v>#REF!</v>
      </c>
    </row>
    <row r="82" spans="13:17">
      <c r="M82" s="6" t="e">
        <f>登録者!#REF!</f>
        <v>#REF!</v>
      </c>
      <c r="N82" s="171" t="e">
        <f t="shared" si="4"/>
        <v>#REF!</v>
      </c>
      <c r="O82" s="6" t="e">
        <f>登録者!#REF!</f>
        <v>#REF!</v>
      </c>
      <c r="P82" t="e">
        <f t="shared" si="5"/>
        <v>#REF!</v>
      </c>
      <c r="Q82" t="e">
        <f t="shared" si="3"/>
        <v>#REF!</v>
      </c>
    </row>
    <row r="83" spans="13:17">
      <c r="M83" s="6" t="e">
        <f>登録者!#REF!</f>
        <v>#REF!</v>
      </c>
      <c r="N83" s="171" t="e">
        <f t="shared" si="4"/>
        <v>#REF!</v>
      </c>
      <c r="O83" s="6" t="e">
        <f>登録者!#REF!</f>
        <v>#REF!</v>
      </c>
      <c r="P83" t="e">
        <f t="shared" si="5"/>
        <v>#REF!</v>
      </c>
      <c r="Q83" t="e">
        <f t="shared" si="3"/>
        <v>#REF!</v>
      </c>
    </row>
    <row r="84" spans="13:17">
      <c r="M84" s="6" t="e">
        <f>登録者!#REF!</f>
        <v>#REF!</v>
      </c>
      <c r="N84" s="171" t="e">
        <f t="shared" si="4"/>
        <v>#REF!</v>
      </c>
      <c r="O84" s="6" t="e">
        <f>登録者!#REF!</f>
        <v>#REF!</v>
      </c>
      <c r="P84" t="e">
        <f t="shared" si="5"/>
        <v>#REF!</v>
      </c>
      <c r="Q84" t="e">
        <f t="shared" si="3"/>
        <v>#REF!</v>
      </c>
    </row>
    <row r="85" spans="13:17">
      <c r="M85" s="6" t="e">
        <f>登録者!#REF!</f>
        <v>#REF!</v>
      </c>
      <c r="N85" s="171" t="e">
        <f t="shared" si="4"/>
        <v>#REF!</v>
      </c>
      <c r="O85" s="6" t="e">
        <f>登録者!#REF!</f>
        <v>#REF!</v>
      </c>
      <c r="P85" t="e">
        <f t="shared" si="5"/>
        <v>#REF!</v>
      </c>
      <c r="Q85" t="e">
        <f t="shared" si="3"/>
        <v>#REF!</v>
      </c>
    </row>
    <row r="86" spans="13:17">
      <c r="M86" s="6" t="e">
        <f>登録者!#REF!</f>
        <v>#REF!</v>
      </c>
      <c r="N86" s="171" t="e">
        <f t="shared" si="4"/>
        <v>#REF!</v>
      </c>
      <c r="O86" s="6" t="e">
        <f>登録者!#REF!</f>
        <v>#REF!</v>
      </c>
      <c r="P86" t="e">
        <f t="shared" si="5"/>
        <v>#REF!</v>
      </c>
      <c r="Q86" t="e">
        <f t="shared" si="3"/>
        <v>#REF!</v>
      </c>
    </row>
    <row r="87" spans="13:17">
      <c r="M87" s="6" t="e">
        <f>登録者!#REF!</f>
        <v>#REF!</v>
      </c>
      <c r="N87" s="171" t="e">
        <f t="shared" si="4"/>
        <v>#REF!</v>
      </c>
      <c r="O87" s="6" t="e">
        <f>登録者!#REF!</f>
        <v>#REF!</v>
      </c>
      <c r="P87" t="e">
        <f t="shared" si="5"/>
        <v>#REF!</v>
      </c>
      <c r="Q87" t="e">
        <f t="shared" si="3"/>
        <v>#REF!</v>
      </c>
    </row>
    <row r="88" spans="13:17">
      <c r="M88" s="6" t="e">
        <f>登録者!#REF!</f>
        <v>#REF!</v>
      </c>
      <c r="N88" s="171" t="e">
        <f t="shared" si="4"/>
        <v>#REF!</v>
      </c>
      <c r="O88" s="6" t="e">
        <f>登録者!#REF!</f>
        <v>#REF!</v>
      </c>
      <c r="P88" t="e">
        <f t="shared" si="5"/>
        <v>#REF!</v>
      </c>
      <c r="Q88" t="e">
        <f t="shared" si="3"/>
        <v>#REF!</v>
      </c>
    </row>
    <row r="89" spans="13:17">
      <c r="M89" s="6" t="e">
        <f>登録者!#REF!</f>
        <v>#REF!</v>
      </c>
      <c r="N89" s="171" t="e">
        <f t="shared" si="4"/>
        <v>#REF!</v>
      </c>
      <c r="O89" s="6" t="e">
        <f>登録者!#REF!</f>
        <v>#REF!</v>
      </c>
      <c r="P89" t="e">
        <f t="shared" si="5"/>
        <v>#REF!</v>
      </c>
      <c r="Q89" t="e">
        <f t="shared" si="3"/>
        <v>#REF!</v>
      </c>
    </row>
    <row r="90" spans="13:17">
      <c r="M90" s="6" t="e">
        <f>登録者!#REF!</f>
        <v>#REF!</v>
      </c>
      <c r="N90" s="171" t="e">
        <f t="shared" si="4"/>
        <v>#REF!</v>
      </c>
      <c r="O90" s="6" t="e">
        <f>登録者!#REF!</f>
        <v>#REF!</v>
      </c>
      <c r="P90" t="e">
        <f t="shared" si="5"/>
        <v>#REF!</v>
      </c>
      <c r="Q90" t="e">
        <f t="shared" si="3"/>
        <v>#REF!</v>
      </c>
    </row>
    <row r="91" spans="13:17">
      <c r="M91" s="6" t="e">
        <f>登録者!#REF!</f>
        <v>#REF!</v>
      </c>
      <c r="N91" s="171" t="e">
        <f t="shared" si="4"/>
        <v>#REF!</v>
      </c>
      <c r="O91" s="6" t="e">
        <f>登録者!#REF!</f>
        <v>#REF!</v>
      </c>
      <c r="P91" t="e">
        <f t="shared" si="5"/>
        <v>#REF!</v>
      </c>
      <c r="Q91" t="e">
        <f t="shared" si="3"/>
        <v>#REF!</v>
      </c>
    </row>
    <row r="92" spans="13:17">
      <c r="M92" s="6" t="e">
        <f>登録者!#REF!</f>
        <v>#REF!</v>
      </c>
      <c r="N92" s="171" t="e">
        <f t="shared" si="4"/>
        <v>#REF!</v>
      </c>
      <c r="O92" s="6" t="e">
        <f>登録者!#REF!</f>
        <v>#REF!</v>
      </c>
      <c r="P92" t="e">
        <f t="shared" si="5"/>
        <v>#REF!</v>
      </c>
      <c r="Q92" t="e">
        <f t="shared" si="3"/>
        <v>#REF!</v>
      </c>
    </row>
    <row r="93" spans="13:17">
      <c r="M93" s="6" t="e">
        <f>登録者!#REF!</f>
        <v>#REF!</v>
      </c>
      <c r="N93" s="171" t="e">
        <f t="shared" si="4"/>
        <v>#REF!</v>
      </c>
      <c r="O93" s="6" t="e">
        <f>登録者!#REF!</f>
        <v>#REF!</v>
      </c>
      <c r="P93" t="e">
        <f t="shared" si="5"/>
        <v>#REF!</v>
      </c>
      <c r="Q93" t="e">
        <f t="shared" si="3"/>
        <v>#REF!</v>
      </c>
    </row>
    <row r="94" spans="13:17">
      <c r="M94" s="6" t="e">
        <f>登録者!#REF!</f>
        <v>#REF!</v>
      </c>
      <c r="N94" s="171" t="e">
        <f t="shared" si="4"/>
        <v>#REF!</v>
      </c>
      <c r="O94" s="6" t="e">
        <f>登録者!#REF!</f>
        <v>#REF!</v>
      </c>
      <c r="P94" t="e">
        <f t="shared" si="5"/>
        <v>#REF!</v>
      </c>
      <c r="Q94" t="e">
        <f t="shared" si="3"/>
        <v>#REF!</v>
      </c>
    </row>
    <row r="95" spans="13:17">
      <c r="M95" s="6" t="e">
        <f>登録者!#REF!</f>
        <v>#REF!</v>
      </c>
      <c r="N95" s="171" t="e">
        <f t="shared" si="4"/>
        <v>#REF!</v>
      </c>
      <c r="O95" s="6" t="e">
        <f>登録者!#REF!</f>
        <v>#REF!</v>
      </c>
      <c r="P95" t="e">
        <f t="shared" si="5"/>
        <v>#REF!</v>
      </c>
      <c r="Q95" t="e">
        <f t="shared" si="3"/>
        <v>#REF!</v>
      </c>
    </row>
    <row r="96" spans="13:17">
      <c r="M96" s="6" t="e">
        <f>登録者!#REF!</f>
        <v>#REF!</v>
      </c>
      <c r="N96" s="171" t="e">
        <f t="shared" si="4"/>
        <v>#REF!</v>
      </c>
      <c r="O96" s="6" t="e">
        <f>登録者!#REF!</f>
        <v>#REF!</v>
      </c>
      <c r="P96" t="e">
        <f t="shared" si="5"/>
        <v>#REF!</v>
      </c>
      <c r="Q96" t="e">
        <f t="shared" si="3"/>
        <v>#REF!</v>
      </c>
    </row>
    <row r="97" spans="13:17">
      <c r="M97" s="6" t="e">
        <f>登録者!#REF!</f>
        <v>#REF!</v>
      </c>
      <c r="N97" s="171" t="e">
        <f t="shared" si="4"/>
        <v>#REF!</v>
      </c>
      <c r="O97" s="6" t="e">
        <f>登録者!#REF!</f>
        <v>#REF!</v>
      </c>
      <c r="P97" t="e">
        <f t="shared" si="5"/>
        <v>#REF!</v>
      </c>
      <c r="Q97" t="e">
        <f t="shared" si="3"/>
        <v>#REF!</v>
      </c>
    </row>
    <row r="98" spans="13:17">
      <c r="M98" s="6" t="e">
        <f>登録者!#REF!</f>
        <v>#REF!</v>
      </c>
      <c r="N98" s="171" t="e">
        <f t="shared" si="4"/>
        <v>#REF!</v>
      </c>
      <c r="O98" s="6" t="e">
        <f>登録者!#REF!</f>
        <v>#REF!</v>
      </c>
      <c r="P98" t="e">
        <f t="shared" si="5"/>
        <v>#REF!</v>
      </c>
      <c r="Q98" t="e">
        <f t="shared" si="3"/>
        <v>#REF!</v>
      </c>
    </row>
    <row r="99" spans="13:17">
      <c r="M99" s="6" t="e">
        <f>登録者!#REF!</f>
        <v>#REF!</v>
      </c>
      <c r="N99" s="171" t="e">
        <f t="shared" si="4"/>
        <v>#REF!</v>
      </c>
      <c r="O99" s="6" t="e">
        <f>登録者!#REF!</f>
        <v>#REF!</v>
      </c>
      <c r="P99" t="e">
        <f t="shared" si="5"/>
        <v>#REF!</v>
      </c>
      <c r="Q99" t="e">
        <f t="shared" si="3"/>
        <v>#REF!</v>
      </c>
    </row>
    <row r="100" spans="13:17">
      <c r="M100" s="6" t="e">
        <f>登録者!#REF!</f>
        <v>#REF!</v>
      </c>
      <c r="N100" s="171" t="e">
        <f t="shared" si="4"/>
        <v>#REF!</v>
      </c>
      <c r="O100" s="6" t="e">
        <f>登録者!#REF!</f>
        <v>#REF!</v>
      </c>
      <c r="P100" t="e">
        <f t="shared" si="5"/>
        <v>#REF!</v>
      </c>
      <c r="Q100" t="e">
        <f t="shared" si="3"/>
        <v>#REF!</v>
      </c>
    </row>
    <row r="101" spans="13:17">
      <c r="M101" s="6" t="e">
        <f>登録者!#REF!</f>
        <v>#REF!</v>
      </c>
      <c r="N101" s="171" t="e">
        <f t="shared" si="4"/>
        <v>#REF!</v>
      </c>
      <c r="O101" s="6" t="e">
        <f>登録者!#REF!</f>
        <v>#REF!</v>
      </c>
      <c r="P101" t="e">
        <f t="shared" si="5"/>
        <v>#REF!</v>
      </c>
      <c r="Q101" t="e">
        <f t="shared" si="3"/>
        <v>#REF!</v>
      </c>
    </row>
    <row r="102" spans="13:17">
      <c r="M102" s="6" t="e">
        <f>登録者!#REF!</f>
        <v>#REF!</v>
      </c>
      <c r="N102" s="171" t="e">
        <f t="shared" si="4"/>
        <v>#REF!</v>
      </c>
      <c r="O102" s="6" t="e">
        <f>登録者!#REF!</f>
        <v>#REF!</v>
      </c>
      <c r="P102" t="e">
        <f t="shared" si="5"/>
        <v>#REF!</v>
      </c>
      <c r="Q102" t="e">
        <f t="shared" si="3"/>
        <v>#REF!</v>
      </c>
    </row>
    <row r="103" spans="13:17">
      <c r="M103" s="6" t="e">
        <f>登録者!#REF!</f>
        <v>#REF!</v>
      </c>
      <c r="N103" s="171" t="e">
        <f t="shared" si="4"/>
        <v>#REF!</v>
      </c>
      <c r="O103" s="6" t="e">
        <f>登録者!#REF!</f>
        <v>#REF!</v>
      </c>
      <c r="P103" t="e">
        <f t="shared" si="5"/>
        <v>#REF!</v>
      </c>
      <c r="Q103" t="e">
        <f t="shared" si="3"/>
        <v>#REF!</v>
      </c>
    </row>
    <row r="104" spans="13:17">
      <c r="M104" s="6" t="e">
        <f>登録者!#REF!</f>
        <v>#REF!</v>
      </c>
      <c r="N104" s="171" t="e">
        <f t="shared" si="4"/>
        <v>#REF!</v>
      </c>
      <c r="O104" s="6" t="e">
        <f>登録者!#REF!</f>
        <v>#REF!</v>
      </c>
      <c r="P104" t="e">
        <f t="shared" si="5"/>
        <v>#REF!</v>
      </c>
      <c r="Q104" t="e">
        <f t="shared" si="3"/>
        <v>#REF!</v>
      </c>
    </row>
    <row r="105" spans="13:17">
      <c r="M105" s="6" t="e">
        <f>登録者!#REF!</f>
        <v>#REF!</v>
      </c>
      <c r="N105" s="171" t="e">
        <f t="shared" si="4"/>
        <v>#REF!</v>
      </c>
      <c r="O105" s="6" t="e">
        <f>登録者!#REF!</f>
        <v>#REF!</v>
      </c>
      <c r="P105" t="e">
        <f t="shared" si="5"/>
        <v>#REF!</v>
      </c>
      <c r="Q105" t="e">
        <f t="shared" si="3"/>
        <v>#REF!</v>
      </c>
    </row>
    <row r="106" spans="13:17">
      <c r="M106" s="6" t="e">
        <f>登録者!#REF!</f>
        <v>#REF!</v>
      </c>
      <c r="N106" s="171" t="e">
        <f t="shared" si="4"/>
        <v>#REF!</v>
      </c>
      <c r="O106" s="6" t="e">
        <f>登録者!#REF!</f>
        <v>#REF!</v>
      </c>
      <c r="P106" t="e">
        <f t="shared" si="5"/>
        <v>#REF!</v>
      </c>
      <c r="Q106" t="e">
        <f t="shared" si="3"/>
        <v>#REF!</v>
      </c>
    </row>
    <row r="107" spans="13:17">
      <c r="M107" s="6" t="e">
        <f>登録者!#REF!</f>
        <v>#REF!</v>
      </c>
      <c r="N107" s="171" t="e">
        <f t="shared" si="4"/>
        <v>#REF!</v>
      </c>
      <c r="O107" s="6" t="e">
        <f>登録者!#REF!</f>
        <v>#REF!</v>
      </c>
      <c r="P107" t="e">
        <f t="shared" si="5"/>
        <v>#REF!</v>
      </c>
      <c r="Q107" t="e">
        <f t="shared" si="3"/>
        <v>#REF!</v>
      </c>
    </row>
    <row r="108" spans="13:17">
      <c r="M108" s="6" t="e">
        <f>登録者!#REF!</f>
        <v>#REF!</v>
      </c>
      <c r="N108" s="171" t="e">
        <f t="shared" si="4"/>
        <v>#REF!</v>
      </c>
      <c r="O108" s="6" t="e">
        <f>登録者!#REF!</f>
        <v>#REF!</v>
      </c>
      <c r="P108" t="e">
        <f t="shared" si="5"/>
        <v>#REF!</v>
      </c>
      <c r="Q108" t="e">
        <f t="shared" si="3"/>
        <v>#REF!</v>
      </c>
    </row>
    <row r="109" spans="13:17">
      <c r="M109" s="6" t="e">
        <f>登録者!#REF!</f>
        <v>#REF!</v>
      </c>
      <c r="N109" s="171" t="e">
        <f t="shared" si="4"/>
        <v>#REF!</v>
      </c>
      <c r="O109" s="6" t="e">
        <f>登録者!#REF!</f>
        <v>#REF!</v>
      </c>
      <c r="P109" t="e">
        <f t="shared" si="5"/>
        <v>#REF!</v>
      </c>
      <c r="Q109" t="e">
        <f t="shared" si="3"/>
        <v>#REF!</v>
      </c>
    </row>
    <row r="110" spans="13:17">
      <c r="M110" s="6" t="e">
        <f>登録者!#REF!</f>
        <v>#REF!</v>
      </c>
      <c r="N110" s="171" t="e">
        <f t="shared" si="4"/>
        <v>#REF!</v>
      </c>
      <c r="O110" s="6" t="e">
        <f>登録者!#REF!</f>
        <v>#REF!</v>
      </c>
      <c r="P110" t="e">
        <f t="shared" si="5"/>
        <v>#REF!</v>
      </c>
      <c r="Q110" t="e">
        <f t="shared" si="3"/>
        <v>#REF!</v>
      </c>
    </row>
    <row r="111" spans="13:17">
      <c r="M111" s="6" t="e">
        <f>登録者!#REF!</f>
        <v>#REF!</v>
      </c>
      <c r="N111" s="171" t="e">
        <f t="shared" si="4"/>
        <v>#REF!</v>
      </c>
      <c r="O111" s="6" t="e">
        <f>登録者!#REF!</f>
        <v>#REF!</v>
      </c>
      <c r="P111" t="e">
        <f t="shared" si="5"/>
        <v>#REF!</v>
      </c>
      <c r="Q111" t="e">
        <f t="shared" si="3"/>
        <v>#REF!</v>
      </c>
    </row>
    <row r="112" spans="13:17">
      <c r="M112" s="6" t="e">
        <f>登録者!#REF!</f>
        <v>#REF!</v>
      </c>
      <c r="N112" s="171" t="e">
        <f t="shared" si="4"/>
        <v>#REF!</v>
      </c>
      <c r="O112" s="6" t="e">
        <f>登録者!#REF!</f>
        <v>#REF!</v>
      </c>
      <c r="P112" t="e">
        <f t="shared" si="5"/>
        <v>#REF!</v>
      </c>
      <c r="Q112" t="e">
        <f t="shared" si="3"/>
        <v>#REF!</v>
      </c>
    </row>
    <row r="113" spans="13:17">
      <c r="M113" s="6" t="e">
        <f>登録者!#REF!</f>
        <v>#REF!</v>
      </c>
      <c r="N113" s="171" t="e">
        <f t="shared" si="4"/>
        <v>#REF!</v>
      </c>
      <c r="O113" s="6" t="e">
        <f>登録者!#REF!</f>
        <v>#REF!</v>
      </c>
      <c r="P113" t="e">
        <f t="shared" si="5"/>
        <v>#REF!</v>
      </c>
      <c r="Q113" t="e">
        <f t="shared" si="3"/>
        <v>#REF!</v>
      </c>
    </row>
    <row r="114" spans="13:17">
      <c r="M114" s="6" t="e">
        <f>登録者!#REF!</f>
        <v>#REF!</v>
      </c>
      <c r="N114" s="171" t="e">
        <f t="shared" si="4"/>
        <v>#REF!</v>
      </c>
      <c r="O114" s="6" t="e">
        <f>登録者!#REF!</f>
        <v>#REF!</v>
      </c>
      <c r="P114" t="e">
        <f t="shared" si="5"/>
        <v>#REF!</v>
      </c>
      <c r="Q114" t="e">
        <f t="shared" si="3"/>
        <v>#REF!</v>
      </c>
    </row>
    <row r="115" spans="13:17">
      <c r="M115" s="6" t="e">
        <f>登録者!#REF!</f>
        <v>#REF!</v>
      </c>
      <c r="N115" s="171" t="e">
        <f t="shared" si="4"/>
        <v>#REF!</v>
      </c>
      <c r="O115" s="6" t="e">
        <f>登録者!#REF!</f>
        <v>#REF!</v>
      </c>
      <c r="P115" t="e">
        <f t="shared" si="5"/>
        <v>#REF!</v>
      </c>
      <c r="Q115" t="e">
        <f t="shared" si="3"/>
        <v>#REF!</v>
      </c>
    </row>
    <row r="116" spans="13:17">
      <c r="M116" s="6" t="e">
        <f>登録者!#REF!</f>
        <v>#REF!</v>
      </c>
      <c r="N116" s="171" t="e">
        <f t="shared" si="4"/>
        <v>#REF!</v>
      </c>
      <c r="O116" s="6" t="e">
        <f>登録者!#REF!</f>
        <v>#REF!</v>
      </c>
      <c r="P116" t="e">
        <f t="shared" si="5"/>
        <v>#REF!</v>
      </c>
      <c r="Q116" t="e">
        <f t="shared" si="3"/>
        <v>#REF!</v>
      </c>
    </row>
    <row r="117" spans="13:17">
      <c r="M117" s="6" t="e">
        <f>登録者!#REF!</f>
        <v>#REF!</v>
      </c>
      <c r="N117" s="171" t="e">
        <f t="shared" si="4"/>
        <v>#REF!</v>
      </c>
      <c r="O117" s="6" t="e">
        <f>登録者!#REF!</f>
        <v>#REF!</v>
      </c>
      <c r="P117" t="e">
        <f t="shared" si="5"/>
        <v>#REF!</v>
      </c>
      <c r="Q117" t="e">
        <f t="shared" si="3"/>
        <v>#REF!</v>
      </c>
    </row>
    <row r="118" spans="13:17">
      <c r="M118" s="6" t="e">
        <f>登録者!#REF!</f>
        <v>#REF!</v>
      </c>
      <c r="N118" s="171" t="e">
        <f t="shared" si="4"/>
        <v>#REF!</v>
      </c>
      <c r="O118" s="6" t="e">
        <f>登録者!#REF!</f>
        <v>#REF!</v>
      </c>
      <c r="P118" t="e">
        <f t="shared" si="5"/>
        <v>#REF!</v>
      </c>
      <c r="Q118" t="e">
        <f t="shared" si="3"/>
        <v>#REF!</v>
      </c>
    </row>
    <row r="119" spans="13:17">
      <c r="M119" s="6" t="e">
        <f>登録者!#REF!</f>
        <v>#REF!</v>
      </c>
      <c r="N119" s="171" t="e">
        <f t="shared" si="4"/>
        <v>#REF!</v>
      </c>
      <c r="O119" s="6" t="e">
        <f>登録者!#REF!</f>
        <v>#REF!</v>
      </c>
      <c r="P119" t="e">
        <f t="shared" si="5"/>
        <v>#REF!</v>
      </c>
      <c r="Q119" t="e">
        <f t="shared" si="3"/>
        <v>#REF!</v>
      </c>
    </row>
    <row r="120" spans="13:17">
      <c r="M120" s="6" t="e">
        <f>登録者!#REF!</f>
        <v>#REF!</v>
      </c>
      <c r="N120" s="171" t="e">
        <f t="shared" si="4"/>
        <v>#REF!</v>
      </c>
      <c r="O120" s="6" t="e">
        <f>登録者!#REF!</f>
        <v>#REF!</v>
      </c>
      <c r="P120" t="e">
        <f t="shared" si="5"/>
        <v>#REF!</v>
      </c>
      <c r="Q120" t="e">
        <f t="shared" si="3"/>
        <v>#REF!</v>
      </c>
    </row>
    <row r="121" spans="13:17">
      <c r="M121" s="6" t="e">
        <f>登録者!#REF!</f>
        <v>#REF!</v>
      </c>
      <c r="N121" s="171" t="e">
        <f t="shared" si="4"/>
        <v>#REF!</v>
      </c>
      <c r="O121" s="6" t="e">
        <f>登録者!#REF!</f>
        <v>#REF!</v>
      </c>
      <c r="P121" t="e">
        <f t="shared" si="5"/>
        <v>#REF!</v>
      </c>
      <c r="Q121" t="e">
        <f t="shared" si="3"/>
        <v>#REF!</v>
      </c>
    </row>
    <row r="122" spans="13:17">
      <c r="M122" s="6" t="e">
        <f>登録者!#REF!</f>
        <v>#REF!</v>
      </c>
      <c r="N122" s="171" t="e">
        <f t="shared" si="4"/>
        <v>#REF!</v>
      </c>
      <c r="O122" s="6" t="e">
        <f>登録者!#REF!</f>
        <v>#REF!</v>
      </c>
      <c r="P122" t="e">
        <f t="shared" si="5"/>
        <v>#REF!</v>
      </c>
      <c r="Q122" t="e">
        <f t="shared" si="3"/>
        <v>#REF!</v>
      </c>
    </row>
    <row r="123" spans="13:17">
      <c r="M123" s="6" t="e">
        <f>登録者!#REF!</f>
        <v>#REF!</v>
      </c>
      <c r="N123" s="171" t="e">
        <f t="shared" si="4"/>
        <v>#REF!</v>
      </c>
      <c r="O123" s="6" t="e">
        <f>登録者!#REF!</f>
        <v>#REF!</v>
      </c>
      <c r="P123" t="e">
        <f t="shared" si="5"/>
        <v>#REF!</v>
      </c>
      <c r="Q123" t="e">
        <f t="shared" si="3"/>
        <v>#REF!</v>
      </c>
    </row>
    <row r="124" spans="13:17">
      <c r="M124" s="6" t="e">
        <f>登録者!#REF!</f>
        <v>#REF!</v>
      </c>
      <c r="N124" s="171" t="e">
        <f t="shared" si="4"/>
        <v>#REF!</v>
      </c>
      <c r="O124" s="6" t="e">
        <f>登録者!#REF!</f>
        <v>#REF!</v>
      </c>
      <c r="P124" t="e">
        <f t="shared" si="5"/>
        <v>#REF!</v>
      </c>
      <c r="Q124" t="e">
        <f t="shared" si="3"/>
        <v>#REF!</v>
      </c>
    </row>
    <row r="125" spans="13:17">
      <c r="M125" s="6" t="e">
        <f>登録者!#REF!</f>
        <v>#REF!</v>
      </c>
      <c r="N125" s="171" t="e">
        <f t="shared" si="4"/>
        <v>#REF!</v>
      </c>
      <c r="O125" s="6" t="e">
        <f>登録者!#REF!</f>
        <v>#REF!</v>
      </c>
      <c r="P125" t="e">
        <f t="shared" si="5"/>
        <v>#REF!</v>
      </c>
      <c r="Q125" t="e">
        <f t="shared" si="3"/>
        <v>#REF!</v>
      </c>
    </row>
    <row r="126" spans="13:17">
      <c r="M126" s="6" t="e">
        <f>登録者!#REF!</f>
        <v>#REF!</v>
      </c>
      <c r="N126" s="171" t="e">
        <f t="shared" si="4"/>
        <v>#REF!</v>
      </c>
      <c r="O126" s="6" t="e">
        <f>登録者!#REF!</f>
        <v>#REF!</v>
      </c>
      <c r="P126" t="e">
        <f t="shared" si="5"/>
        <v>#REF!</v>
      </c>
      <c r="Q126" t="e">
        <f t="shared" si="3"/>
        <v>#REF!</v>
      </c>
    </row>
    <row r="127" spans="13:17">
      <c r="M127" s="6" t="e">
        <f>登録者!#REF!</f>
        <v>#REF!</v>
      </c>
      <c r="N127" s="171" t="e">
        <f t="shared" si="4"/>
        <v>#REF!</v>
      </c>
      <c r="O127" s="6" t="e">
        <f>登録者!#REF!</f>
        <v>#REF!</v>
      </c>
      <c r="P127" t="e">
        <f t="shared" si="5"/>
        <v>#REF!</v>
      </c>
      <c r="Q127" t="e">
        <f t="shared" si="3"/>
        <v>#REF!</v>
      </c>
    </row>
    <row r="128" spans="13:17">
      <c r="M128" s="6" t="e">
        <f>登録者!#REF!</f>
        <v>#REF!</v>
      </c>
      <c r="N128" s="171" t="e">
        <f t="shared" si="4"/>
        <v>#REF!</v>
      </c>
      <c r="O128" s="6" t="e">
        <f>登録者!#REF!</f>
        <v>#REF!</v>
      </c>
      <c r="P128" t="e">
        <f t="shared" si="5"/>
        <v>#REF!</v>
      </c>
      <c r="Q128" t="e">
        <f t="shared" si="3"/>
        <v>#REF!</v>
      </c>
    </row>
    <row r="129" spans="13:17">
      <c r="M129" s="6" t="e">
        <f>登録者!#REF!</f>
        <v>#REF!</v>
      </c>
      <c r="N129" s="171" t="e">
        <f t="shared" si="4"/>
        <v>#REF!</v>
      </c>
      <c r="O129" s="6" t="e">
        <f>登録者!#REF!</f>
        <v>#REF!</v>
      </c>
      <c r="P129" t="e">
        <f t="shared" si="5"/>
        <v>#REF!</v>
      </c>
      <c r="Q129" t="e">
        <f t="shared" si="3"/>
        <v>#REF!</v>
      </c>
    </row>
    <row r="130" spans="13:17">
      <c r="M130" s="6" t="e">
        <f>登録者!#REF!</f>
        <v>#REF!</v>
      </c>
      <c r="N130" s="171" t="e">
        <f t="shared" si="4"/>
        <v>#REF!</v>
      </c>
      <c r="O130" s="6" t="e">
        <f>登録者!#REF!</f>
        <v>#REF!</v>
      </c>
      <c r="P130" t="e">
        <f t="shared" si="5"/>
        <v>#REF!</v>
      </c>
      <c r="Q130" t="e">
        <f t="shared" si="3"/>
        <v>#REF!</v>
      </c>
    </row>
    <row r="131" spans="13:17">
      <c r="M131" s="6" t="e">
        <f>登録者!#REF!</f>
        <v>#REF!</v>
      </c>
      <c r="N131" s="171" t="e">
        <f t="shared" si="4"/>
        <v>#REF!</v>
      </c>
      <c r="O131" s="6" t="e">
        <f>登録者!#REF!</f>
        <v>#REF!</v>
      </c>
      <c r="P131" t="e">
        <f t="shared" si="5"/>
        <v>#REF!</v>
      </c>
      <c r="Q131" t="e">
        <f t="shared" si="3"/>
        <v>#REF!</v>
      </c>
    </row>
    <row r="132" spans="13:17">
      <c r="M132" s="6" t="e">
        <f>登録者!#REF!</f>
        <v>#REF!</v>
      </c>
      <c r="N132" s="171" t="e">
        <f t="shared" si="4"/>
        <v>#REF!</v>
      </c>
      <c r="O132" s="6" t="e">
        <f>登録者!#REF!</f>
        <v>#REF!</v>
      </c>
      <c r="P132" t="e">
        <f t="shared" si="5"/>
        <v>#REF!</v>
      </c>
      <c r="Q132" t="e">
        <f t="shared" si="3"/>
        <v>#REF!</v>
      </c>
    </row>
    <row r="133" spans="13:17">
      <c r="M133" s="6" t="e">
        <f>登録者!#REF!</f>
        <v>#REF!</v>
      </c>
      <c r="N133" s="171" t="e">
        <f t="shared" si="4"/>
        <v>#REF!</v>
      </c>
      <c r="O133" s="6" t="e">
        <f>登録者!#REF!</f>
        <v>#REF!</v>
      </c>
      <c r="P133" t="e">
        <f t="shared" si="5"/>
        <v>#REF!</v>
      </c>
      <c r="Q133" t="e">
        <f t="shared" si="3"/>
        <v>#REF!</v>
      </c>
    </row>
    <row r="134" spans="13:17">
      <c r="M134" s="6" t="e">
        <f>登録者!#REF!</f>
        <v>#REF!</v>
      </c>
      <c r="N134" s="171" t="e">
        <f t="shared" si="4"/>
        <v>#REF!</v>
      </c>
      <c r="O134" s="6" t="e">
        <f>登録者!#REF!</f>
        <v>#REF!</v>
      </c>
      <c r="P134" t="e">
        <f t="shared" si="5"/>
        <v>#REF!</v>
      </c>
      <c r="Q134" t="e">
        <f t="shared" si="3"/>
        <v>#REF!</v>
      </c>
    </row>
    <row r="135" spans="13:17">
      <c r="M135" s="6" t="e">
        <f>登録者!#REF!</f>
        <v>#REF!</v>
      </c>
      <c r="N135" s="171" t="e">
        <f t="shared" si="4"/>
        <v>#REF!</v>
      </c>
      <c r="O135" s="6" t="e">
        <f>登録者!#REF!</f>
        <v>#REF!</v>
      </c>
      <c r="P135" t="e">
        <f t="shared" si="5"/>
        <v>#REF!</v>
      </c>
      <c r="Q135" t="e">
        <f t="shared" si="3"/>
        <v>#REF!</v>
      </c>
    </row>
    <row r="136" spans="13:17">
      <c r="M136" s="6" t="e">
        <f>登録者!#REF!</f>
        <v>#REF!</v>
      </c>
      <c r="N136" s="171" t="e">
        <f t="shared" si="4"/>
        <v>#REF!</v>
      </c>
      <c r="O136" s="6" t="e">
        <f>登録者!#REF!</f>
        <v>#REF!</v>
      </c>
      <c r="P136" t="e">
        <f t="shared" si="5"/>
        <v>#REF!</v>
      </c>
      <c r="Q136" t="e">
        <f t="shared" si="3"/>
        <v>#REF!</v>
      </c>
    </row>
    <row r="137" spans="13:17">
      <c r="M137" s="6" t="e">
        <f>登録者!#REF!</f>
        <v>#REF!</v>
      </c>
      <c r="N137" s="171" t="e">
        <f t="shared" si="4"/>
        <v>#REF!</v>
      </c>
      <c r="O137" s="6" t="e">
        <f>登録者!#REF!</f>
        <v>#REF!</v>
      </c>
      <c r="P137" t="e">
        <f t="shared" si="5"/>
        <v>#REF!</v>
      </c>
      <c r="Q137" t="e">
        <f t="shared" si="3"/>
        <v>#REF!</v>
      </c>
    </row>
    <row r="138" spans="13:17">
      <c r="M138" s="6" t="e">
        <f>登録者!#REF!</f>
        <v>#REF!</v>
      </c>
      <c r="N138" s="171" t="e">
        <f t="shared" si="4"/>
        <v>#REF!</v>
      </c>
      <c r="O138" s="6" t="e">
        <f>登録者!#REF!</f>
        <v>#REF!</v>
      </c>
      <c r="P138" t="e">
        <f t="shared" si="5"/>
        <v>#REF!</v>
      </c>
      <c r="Q138" t="e">
        <f t="shared" si="3"/>
        <v>#REF!</v>
      </c>
    </row>
    <row r="139" spans="13:17">
      <c r="M139" s="6" t="e">
        <f>登録者!#REF!</f>
        <v>#REF!</v>
      </c>
      <c r="N139" s="171" t="e">
        <f t="shared" si="4"/>
        <v>#REF!</v>
      </c>
      <c r="O139" s="6" t="e">
        <f>登録者!#REF!</f>
        <v>#REF!</v>
      </c>
      <c r="P139" t="e">
        <f t="shared" si="5"/>
        <v>#REF!</v>
      </c>
      <c r="Q139" t="e">
        <f t="shared" ref="Q139:Q202" si="6">TRIM(SUBSTITUTE(P139," ",""))</f>
        <v>#REF!</v>
      </c>
    </row>
    <row r="140" spans="13:17">
      <c r="M140" s="6" t="e">
        <f>登録者!#REF!</f>
        <v>#REF!</v>
      </c>
      <c r="N140" s="171" t="e">
        <f t="shared" ref="N140:N203" si="7">ASC(M140)</f>
        <v>#REF!</v>
      </c>
      <c r="O140" s="6" t="e">
        <f>登録者!#REF!</f>
        <v>#REF!</v>
      </c>
      <c r="P140" t="e">
        <f t="shared" ref="P140:P203" si="8">TRIM(SUBSTITUTE(O140,"　",""))</f>
        <v>#REF!</v>
      </c>
      <c r="Q140" t="e">
        <f t="shared" si="6"/>
        <v>#REF!</v>
      </c>
    </row>
    <row r="141" spans="13:17">
      <c r="M141" s="6" t="e">
        <f>登録者!#REF!</f>
        <v>#REF!</v>
      </c>
      <c r="N141" s="171" t="e">
        <f t="shared" si="7"/>
        <v>#REF!</v>
      </c>
      <c r="O141" s="6" t="e">
        <f>登録者!#REF!</f>
        <v>#REF!</v>
      </c>
      <c r="P141" t="e">
        <f t="shared" si="8"/>
        <v>#REF!</v>
      </c>
      <c r="Q141" t="e">
        <f t="shared" si="6"/>
        <v>#REF!</v>
      </c>
    </row>
    <row r="142" spans="13:17">
      <c r="M142" s="6" t="e">
        <f>登録者!#REF!</f>
        <v>#REF!</v>
      </c>
      <c r="N142" s="171" t="e">
        <f t="shared" si="7"/>
        <v>#REF!</v>
      </c>
      <c r="O142" s="6" t="e">
        <f>登録者!#REF!</f>
        <v>#REF!</v>
      </c>
      <c r="P142" t="e">
        <f t="shared" si="8"/>
        <v>#REF!</v>
      </c>
      <c r="Q142" t="e">
        <f t="shared" si="6"/>
        <v>#REF!</v>
      </c>
    </row>
    <row r="143" spans="13:17">
      <c r="M143" s="6" t="e">
        <f>登録者!#REF!</f>
        <v>#REF!</v>
      </c>
      <c r="N143" s="171" t="e">
        <f t="shared" si="7"/>
        <v>#REF!</v>
      </c>
      <c r="O143" s="6" t="e">
        <f>登録者!#REF!</f>
        <v>#REF!</v>
      </c>
      <c r="P143" t="e">
        <f t="shared" si="8"/>
        <v>#REF!</v>
      </c>
      <c r="Q143" t="e">
        <f t="shared" si="6"/>
        <v>#REF!</v>
      </c>
    </row>
    <row r="144" spans="13:17">
      <c r="M144" s="6" t="e">
        <f>登録者!#REF!</f>
        <v>#REF!</v>
      </c>
      <c r="N144" s="171" t="e">
        <f t="shared" si="7"/>
        <v>#REF!</v>
      </c>
      <c r="O144" s="6" t="e">
        <f>登録者!#REF!</f>
        <v>#REF!</v>
      </c>
      <c r="P144" t="e">
        <f t="shared" si="8"/>
        <v>#REF!</v>
      </c>
      <c r="Q144" t="e">
        <f t="shared" si="6"/>
        <v>#REF!</v>
      </c>
    </row>
    <row r="145" spans="13:17">
      <c r="M145" s="6" t="e">
        <f>登録者!#REF!</f>
        <v>#REF!</v>
      </c>
      <c r="N145" s="171" t="e">
        <f t="shared" si="7"/>
        <v>#REF!</v>
      </c>
      <c r="O145" s="6" t="e">
        <f>登録者!#REF!</f>
        <v>#REF!</v>
      </c>
      <c r="P145" t="e">
        <f t="shared" si="8"/>
        <v>#REF!</v>
      </c>
      <c r="Q145" t="e">
        <f t="shared" si="6"/>
        <v>#REF!</v>
      </c>
    </row>
    <row r="146" spans="13:17">
      <c r="M146" s="6" t="e">
        <f>登録者!#REF!</f>
        <v>#REF!</v>
      </c>
      <c r="N146" s="171" t="e">
        <f t="shared" si="7"/>
        <v>#REF!</v>
      </c>
      <c r="O146" s="6" t="e">
        <f>登録者!#REF!</f>
        <v>#REF!</v>
      </c>
      <c r="P146" t="e">
        <f t="shared" si="8"/>
        <v>#REF!</v>
      </c>
      <c r="Q146" t="e">
        <f t="shared" si="6"/>
        <v>#REF!</v>
      </c>
    </row>
    <row r="147" spans="13:17">
      <c r="M147" s="6" t="e">
        <f>登録者!#REF!</f>
        <v>#REF!</v>
      </c>
      <c r="N147" s="171" t="e">
        <f t="shared" si="7"/>
        <v>#REF!</v>
      </c>
      <c r="O147" s="6" t="e">
        <f>登録者!#REF!</f>
        <v>#REF!</v>
      </c>
      <c r="P147" t="e">
        <f t="shared" si="8"/>
        <v>#REF!</v>
      </c>
      <c r="Q147" t="e">
        <f t="shared" si="6"/>
        <v>#REF!</v>
      </c>
    </row>
    <row r="148" spans="13:17">
      <c r="M148" s="6" t="e">
        <f>登録者!#REF!</f>
        <v>#REF!</v>
      </c>
      <c r="N148" s="171" t="e">
        <f t="shared" si="7"/>
        <v>#REF!</v>
      </c>
      <c r="O148" s="6" t="e">
        <f>登録者!#REF!</f>
        <v>#REF!</v>
      </c>
      <c r="P148" t="e">
        <f t="shared" si="8"/>
        <v>#REF!</v>
      </c>
      <c r="Q148" t="e">
        <f t="shared" si="6"/>
        <v>#REF!</v>
      </c>
    </row>
    <row r="149" spans="13:17">
      <c r="M149" s="6" t="e">
        <f>登録者!#REF!</f>
        <v>#REF!</v>
      </c>
      <c r="N149" s="171" t="e">
        <f t="shared" si="7"/>
        <v>#REF!</v>
      </c>
      <c r="O149" s="6" t="e">
        <f>登録者!#REF!</f>
        <v>#REF!</v>
      </c>
      <c r="P149" t="e">
        <f t="shared" si="8"/>
        <v>#REF!</v>
      </c>
      <c r="Q149" t="e">
        <f t="shared" si="6"/>
        <v>#REF!</v>
      </c>
    </row>
    <row r="150" spans="13:17">
      <c r="M150" s="6" t="e">
        <f>登録者!#REF!</f>
        <v>#REF!</v>
      </c>
      <c r="N150" s="171" t="e">
        <f t="shared" si="7"/>
        <v>#REF!</v>
      </c>
      <c r="O150" s="6" t="e">
        <f>登録者!#REF!</f>
        <v>#REF!</v>
      </c>
      <c r="P150" t="e">
        <f t="shared" si="8"/>
        <v>#REF!</v>
      </c>
      <c r="Q150" t="e">
        <f t="shared" si="6"/>
        <v>#REF!</v>
      </c>
    </row>
    <row r="151" spans="13:17">
      <c r="M151" s="6" t="e">
        <f>登録者!#REF!</f>
        <v>#REF!</v>
      </c>
      <c r="N151" s="171" t="e">
        <f t="shared" si="7"/>
        <v>#REF!</v>
      </c>
      <c r="O151" s="6" t="e">
        <f>登録者!#REF!</f>
        <v>#REF!</v>
      </c>
      <c r="P151" t="e">
        <f t="shared" si="8"/>
        <v>#REF!</v>
      </c>
      <c r="Q151" t="e">
        <f t="shared" si="6"/>
        <v>#REF!</v>
      </c>
    </row>
    <row r="152" spans="13:17">
      <c r="M152" s="6" t="e">
        <f>登録者!#REF!</f>
        <v>#REF!</v>
      </c>
      <c r="N152" s="171" t="e">
        <f t="shared" si="7"/>
        <v>#REF!</v>
      </c>
      <c r="O152" s="6" t="e">
        <f>登録者!#REF!</f>
        <v>#REF!</v>
      </c>
      <c r="P152" t="e">
        <f t="shared" si="8"/>
        <v>#REF!</v>
      </c>
      <c r="Q152" t="e">
        <f t="shared" si="6"/>
        <v>#REF!</v>
      </c>
    </row>
    <row r="153" spans="13:17">
      <c r="M153" s="6" t="e">
        <f>登録者!#REF!</f>
        <v>#REF!</v>
      </c>
      <c r="N153" s="171" t="e">
        <f t="shared" si="7"/>
        <v>#REF!</v>
      </c>
      <c r="O153" s="6" t="e">
        <f>登録者!#REF!</f>
        <v>#REF!</v>
      </c>
      <c r="P153" t="e">
        <f t="shared" si="8"/>
        <v>#REF!</v>
      </c>
      <c r="Q153" t="e">
        <f t="shared" si="6"/>
        <v>#REF!</v>
      </c>
    </row>
    <row r="154" spans="13:17">
      <c r="M154" s="6" t="e">
        <f>登録者!#REF!</f>
        <v>#REF!</v>
      </c>
      <c r="N154" s="171" t="e">
        <f t="shared" si="7"/>
        <v>#REF!</v>
      </c>
      <c r="O154" s="6" t="e">
        <f>登録者!#REF!</f>
        <v>#REF!</v>
      </c>
      <c r="P154" t="e">
        <f t="shared" si="8"/>
        <v>#REF!</v>
      </c>
      <c r="Q154" t="e">
        <f t="shared" si="6"/>
        <v>#REF!</v>
      </c>
    </row>
    <row r="155" spans="13:17">
      <c r="M155" s="6" t="e">
        <f>登録者!#REF!</f>
        <v>#REF!</v>
      </c>
      <c r="N155" s="171" t="e">
        <f t="shared" si="7"/>
        <v>#REF!</v>
      </c>
      <c r="O155" s="6" t="e">
        <f>登録者!#REF!</f>
        <v>#REF!</v>
      </c>
      <c r="P155" t="e">
        <f t="shared" si="8"/>
        <v>#REF!</v>
      </c>
      <c r="Q155" t="e">
        <f t="shared" si="6"/>
        <v>#REF!</v>
      </c>
    </row>
    <row r="156" spans="13:17">
      <c r="M156" s="6" t="e">
        <f>登録者!#REF!</f>
        <v>#REF!</v>
      </c>
      <c r="N156" s="171" t="e">
        <f t="shared" si="7"/>
        <v>#REF!</v>
      </c>
      <c r="O156" s="6" t="e">
        <f>登録者!#REF!</f>
        <v>#REF!</v>
      </c>
      <c r="P156" t="e">
        <f t="shared" si="8"/>
        <v>#REF!</v>
      </c>
      <c r="Q156" t="e">
        <f t="shared" si="6"/>
        <v>#REF!</v>
      </c>
    </row>
    <row r="157" spans="13:17">
      <c r="M157" s="6" t="e">
        <f>登録者!#REF!</f>
        <v>#REF!</v>
      </c>
      <c r="N157" s="171" t="e">
        <f t="shared" si="7"/>
        <v>#REF!</v>
      </c>
      <c r="O157" s="6" t="e">
        <f>登録者!#REF!</f>
        <v>#REF!</v>
      </c>
      <c r="P157" t="e">
        <f t="shared" si="8"/>
        <v>#REF!</v>
      </c>
      <c r="Q157" t="e">
        <f t="shared" si="6"/>
        <v>#REF!</v>
      </c>
    </row>
    <row r="158" spans="13:17">
      <c r="M158" s="6" t="e">
        <f>登録者!#REF!</f>
        <v>#REF!</v>
      </c>
      <c r="N158" s="171" t="e">
        <f t="shared" si="7"/>
        <v>#REF!</v>
      </c>
      <c r="O158" s="6" t="e">
        <f>登録者!#REF!</f>
        <v>#REF!</v>
      </c>
      <c r="P158" t="e">
        <f t="shared" si="8"/>
        <v>#REF!</v>
      </c>
      <c r="Q158" t="e">
        <f t="shared" si="6"/>
        <v>#REF!</v>
      </c>
    </row>
    <row r="159" spans="13:17">
      <c r="M159" s="6" t="e">
        <f>登録者!#REF!</f>
        <v>#REF!</v>
      </c>
      <c r="N159" s="171" t="e">
        <f t="shared" si="7"/>
        <v>#REF!</v>
      </c>
      <c r="O159" s="6" t="e">
        <f>登録者!#REF!</f>
        <v>#REF!</v>
      </c>
      <c r="P159" t="e">
        <f t="shared" si="8"/>
        <v>#REF!</v>
      </c>
      <c r="Q159" t="e">
        <f t="shared" si="6"/>
        <v>#REF!</v>
      </c>
    </row>
    <row r="160" spans="13:17">
      <c r="M160" s="6" t="e">
        <f>登録者!#REF!</f>
        <v>#REF!</v>
      </c>
      <c r="N160" s="171" t="e">
        <f t="shared" si="7"/>
        <v>#REF!</v>
      </c>
      <c r="O160" s="6" t="e">
        <f>登録者!#REF!</f>
        <v>#REF!</v>
      </c>
      <c r="P160" t="e">
        <f t="shared" si="8"/>
        <v>#REF!</v>
      </c>
      <c r="Q160" t="e">
        <f t="shared" si="6"/>
        <v>#REF!</v>
      </c>
    </row>
    <row r="161" spans="13:17">
      <c r="M161" s="6" t="e">
        <f>登録者!#REF!</f>
        <v>#REF!</v>
      </c>
      <c r="N161" s="171" t="e">
        <f t="shared" si="7"/>
        <v>#REF!</v>
      </c>
      <c r="O161" s="6" t="e">
        <f>登録者!#REF!</f>
        <v>#REF!</v>
      </c>
      <c r="P161" t="e">
        <f t="shared" si="8"/>
        <v>#REF!</v>
      </c>
      <c r="Q161" t="e">
        <f t="shared" si="6"/>
        <v>#REF!</v>
      </c>
    </row>
    <row r="162" spans="13:17">
      <c r="M162" s="6" t="e">
        <f>登録者!#REF!</f>
        <v>#REF!</v>
      </c>
      <c r="N162" s="171" t="e">
        <f t="shared" si="7"/>
        <v>#REF!</v>
      </c>
      <c r="O162" s="6" t="e">
        <f>登録者!#REF!</f>
        <v>#REF!</v>
      </c>
      <c r="P162" t="e">
        <f t="shared" si="8"/>
        <v>#REF!</v>
      </c>
      <c r="Q162" t="e">
        <f t="shared" si="6"/>
        <v>#REF!</v>
      </c>
    </row>
    <row r="163" spans="13:17">
      <c r="M163" s="6" t="e">
        <f>登録者!#REF!</f>
        <v>#REF!</v>
      </c>
      <c r="N163" s="171" t="e">
        <f t="shared" si="7"/>
        <v>#REF!</v>
      </c>
      <c r="O163" s="6" t="e">
        <f>登録者!#REF!</f>
        <v>#REF!</v>
      </c>
      <c r="P163" t="e">
        <f t="shared" si="8"/>
        <v>#REF!</v>
      </c>
      <c r="Q163" t="e">
        <f t="shared" si="6"/>
        <v>#REF!</v>
      </c>
    </row>
    <row r="164" spans="13:17">
      <c r="M164" s="6" t="e">
        <f>登録者!#REF!</f>
        <v>#REF!</v>
      </c>
      <c r="N164" s="171" t="e">
        <f t="shared" si="7"/>
        <v>#REF!</v>
      </c>
      <c r="O164" s="6" t="e">
        <f>登録者!#REF!</f>
        <v>#REF!</v>
      </c>
      <c r="P164" t="e">
        <f t="shared" si="8"/>
        <v>#REF!</v>
      </c>
      <c r="Q164" t="e">
        <f t="shared" si="6"/>
        <v>#REF!</v>
      </c>
    </row>
    <row r="165" spans="13:17">
      <c r="M165" s="6" t="e">
        <f>登録者!#REF!</f>
        <v>#REF!</v>
      </c>
      <c r="N165" s="171" t="e">
        <f t="shared" si="7"/>
        <v>#REF!</v>
      </c>
      <c r="O165" s="6" t="e">
        <f>登録者!#REF!</f>
        <v>#REF!</v>
      </c>
      <c r="P165" t="e">
        <f t="shared" si="8"/>
        <v>#REF!</v>
      </c>
      <c r="Q165" t="e">
        <f t="shared" si="6"/>
        <v>#REF!</v>
      </c>
    </row>
    <row r="166" spans="13:17">
      <c r="M166" s="6" t="e">
        <f>登録者!#REF!</f>
        <v>#REF!</v>
      </c>
      <c r="N166" s="171" t="e">
        <f t="shared" si="7"/>
        <v>#REF!</v>
      </c>
      <c r="O166" s="6" t="e">
        <f>登録者!#REF!</f>
        <v>#REF!</v>
      </c>
      <c r="P166" t="e">
        <f t="shared" si="8"/>
        <v>#REF!</v>
      </c>
      <c r="Q166" t="e">
        <f t="shared" si="6"/>
        <v>#REF!</v>
      </c>
    </row>
    <row r="167" spans="13:17">
      <c r="M167" s="6" t="e">
        <f>登録者!#REF!</f>
        <v>#REF!</v>
      </c>
      <c r="N167" s="171" t="e">
        <f t="shared" si="7"/>
        <v>#REF!</v>
      </c>
      <c r="O167" s="6" t="e">
        <f>登録者!#REF!</f>
        <v>#REF!</v>
      </c>
      <c r="P167" t="e">
        <f t="shared" si="8"/>
        <v>#REF!</v>
      </c>
      <c r="Q167" t="e">
        <f t="shared" si="6"/>
        <v>#REF!</v>
      </c>
    </row>
    <row r="168" spans="13:17">
      <c r="M168" s="6" t="e">
        <f>登録者!#REF!</f>
        <v>#REF!</v>
      </c>
      <c r="N168" s="171" t="e">
        <f t="shared" si="7"/>
        <v>#REF!</v>
      </c>
      <c r="O168" s="6" t="e">
        <f>登録者!#REF!</f>
        <v>#REF!</v>
      </c>
      <c r="P168" t="e">
        <f t="shared" si="8"/>
        <v>#REF!</v>
      </c>
      <c r="Q168" t="e">
        <f t="shared" si="6"/>
        <v>#REF!</v>
      </c>
    </row>
    <row r="169" spans="13:17">
      <c r="M169" s="6" t="e">
        <f>登録者!#REF!</f>
        <v>#REF!</v>
      </c>
      <c r="N169" s="171" t="e">
        <f t="shared" si="7"/>
        <v>#REF!</v>
      </c>
      <c r="O169" s="6" t="e">
        <f>登録者!#REF!</f>
        <v>#REF!</v>
      </c>
      <c r="P169" t="e">
        <f t="shared" si="8"/>
        <v>#REF!</v>
      </c>
      <c r="Q169" t="e">
        <f t="shared" si="6"/>
        <v>#REF!</v>
      </c>
    </row>
    <row r="170" spans="13:17">
      <c r="M170" s="6" t="e">
        <f>登録者!#REF!</f>
        <v>#REF!</v>
      </c>
      <c r="N170" s="171" t="e">
        <f t="shared" si="7"/>
        <v>#REF!</v>
      </c>
      <c r="O170" s="6" t="e">
        <f>登録者!#REF!</f>
        <v>#REF!</v>
      </c>
      <c r="P170" t="e">
        <f t="shared" si="8"/>
        <v>#REF!</v>
      </c>
      <c r="Q170" t="e">
        <f t="shared" si="6"/>
        <v>#REF!</v>
      </c>
    </row>
    <row r="171" spans="13:17">
      <c r="M171" s="6" t="e">
        <f>登録者!#REF!</f>
        <v>#REF!</v>
      </c>
      <c r="N171" s="171" t="e">
        <f t="shared" si="7"/>
        <v>#REF!</v>
      </c>
      <c r="O171" s="6" t="e">
        <f>登録者!#REF!</f>
        <v>#REF!</v>
      </c>
      <c r="P171" t="e">
        <f t="shared" si="8"/>
        <v>#REF!</v>
      </c>
      <c r="Q171" t="e">
        <f t="shared" si="6"/>
        <v>#REF!</v>
      </c>
    </row>
    <row r="172" spans="13:17">
      <c r="M172" s="6" t="e">
        <f>登録者!#REF!</f>
        <v>#REF!</v>
      </c>
      <c r="N172" s="171" t="e">
        <f t="shared" si="7"/>
        <v>#REF!</v>
      </c>
      <c r="O172" s="6" t="e">
        <f>登録者!#REF!</f>
        <v>#REF!</v>
      </c>
      <c r="P172" t="e">
        <f t="shared" si="8"/>
        <v>#REF!</v>
      </c>
      <c r="Q172" t="e">
        <f t="shared" si="6"/>
        <v>#REF!</v>
      </c>
    </row>
    <row r="173" spans="13:17">
      <c r="M173" s="6" t="e">
        <f>登録者!#REF!</f>
        <v>#REF!</v>
      </c>
      <c r="N173" s="171" t="e">
        <f t="shared" si="7"/>
        <v>#REF!</v>
      </c>
      <c r="O173" s="6" t="e">
        <f>登録者!#REF!</f>
        <v>#REF!</v>
      </c>
      <c r="P173" t="e">
        <f t="shared" si="8"/>
        <v>#REF!</v>
      </c>
      <c r="Q173" t="e">
        <f t="shared" si="6"/>
        <v>#REF!</v>
      </c>
    </row>
    <row r="174" spans="13:17">
      <c r="M174" s="6" t="e">
        <f>登録者!#REF!</f>
        <v>#REF!</v>
      </c>
      <c r="N174" s="171" t="e">
        <f t="shared" si="7"/>
        <v>#REF!</v>
      </c>
      <c r="O174" s="6" t="e">
        <f>登録者!#REF!</f>
        <v>#REF!</v>
      </c>
      <c r="P174" t="e">
        <f t="shared" si="8"/>
        <v>#REF!</v>
      </c>
      <c r="Q174" t="e">
        <f t="shared" si="6"/>
        <v>#REF!</v>
      </c>
    </row>
    <row r="175" spans="13:17">
      <c r="M175" s="6" t="e">
        <f>登録者!#REF!</f>
        <v>#REF!</v>
      </c>
      <c r="N175" s="171" t="e">
        <f t="shared" si="7"/>
        <v>#REF!</v>
      </c>
      <c r="O175" s="6" t="e">
        <f>登録者!#REF!</f>
        <v>#REF!</v>
      </c>
      <c r="P175" t="e">
        <f t="shared" si="8"/>
        <v>#REF!</v>
      </c>
      <c r="Q175" t="e">
        <f t="shared" si="6"/>
        <v>#REF!</v>
      </c>
    </row>
    <row r="176" spans="13:17">
      <c r="M176" s="6" t="e">
        <f>登録者!#REF!</f>
        <v>#REF!</v>
      </c>
      <c r="N176" s="171" t="e">
        <f t="shared" si="7"/>
        <v>#REF!</v>
      </c>
      <c r="O176" s="6" t="e">
        <f>登録者!#REF!</f>
        <v>#REF!</v>
      </c>
      <c r="P176" t="e">
        <f t="shared" si="8"/>
        <v>#REF!</v>
      </c>
      <c r="Q176" t="e">
        <f t="shared" si="6"/>
        <v>#REF!</v>
      </c>
    </row>
    <row r="177" spans="13:17">
      <c r="M177" s="6" t="e">
        <f>登録者!#REF!</f>
        <v>#REF!</v>
      </c>
      <c r="N177" s="171" t="e">
        <f t="shared" si="7"/>
        <v>#REF!</v>
      </c>
      <c r="O177" s="6" t="e">
        <f>登録者!#REF!</f>
        <v>#REF!</v>
      </c>
      <c r="P177" t="e">
        <f t="shared" si="8"/>
        <v>#REF!</v>
      </c>
      <c r="Q177" t="e">
        <f t="shared" si="6"/>
        <v>#REF!</v>
      </c>
    </row>
    <row r="178" spans="13:17">
      <c r="M178" s="6" t="e">
        <f>登録者!#REF!</f>
        <v>#REF!</v>
      </c>
      <c r="N178" s="171" t="e">
        <f t="shared" si="7"/>
        <v>#REF!</v>
      </c>
      <c r="O178" s="6" t="e">
        <f>登録者!#REF!</f>
        <v>#REF!</v>
      </c>
      <c r="P178" t="e">
        <f t="shared" si="8"/>
        <v>#REF!</v>
      </c>
      <c r="Q178" t="e">
        <f t="shared" si="6"/>
        <v>#REF!</v>
      </c>
    </row>
    <row r="179" spans="13:17">
      <c r="M179" s="6" t="e">
        <f>登録者!#REF!</f>
        <v>#REF!</v>
      </c>
      <c r="N179" s="171" t="e">
        <f t="shared" si="7"/>
        <v>#REF!</v>
      </c>
      <c r="O179" s="6" t="e">
        <f>登録者!#REF!</f>
        <v>#REF!</v>
      </c>
      <c r="P179" t="e">
        <f t="shared" si="8"/>
        <v>#REF!</v>
      </c>
      <c r="Q179" t="e">
        <f t="shared" si="6"/>
        <v>#REF!</v>
      </c>
    </row>
    <row r="180" spans="13:17">
      <c r="M180" s="6" t="e">
        <f>登録者!#REF!</f>
        <v>#REF!</v>
      </c>
      <c r="N180" s="171" t="e">
        <f t="shared" si="7"/>
        <v>#REF!</v>
      </c>
      <c r="O180" s="6" t="e">
        <f>登録者!#REF!</f>
        <v>#REF!</v>
      </c>
      <c r="P180" t="e">
        <f t="shared" si="8"/>
        <v>#REF!</v>
      </c>
      <c r="Q180" t="e">
        <f t="shared" si="6"/>
        <v>#REF!</v>
      </c>
    </row>
    <row r="181" spans="13:17">
      <c r="M181" s="6" t="e">
        <f>登録者!#REF!</f>
        <v>#REF!</v>
      </c>
      <c r="N181" s="171" t="e">
        <f t="shared" si="7"/>
        <v>#REF!</v>
      </c>
      <c r="O181" s="6" t="e">
        <f>登録者!#REF!</f>
        <v>#REF!</v>
      </c>
      <c r="P181" t="e">
        <f t="shared" si="8"/>
        <v>#REF!</v>
      </c>
      <c r="Q181" t="e">
        <f t="shared" si="6"/>
        <v>#REF!</v>
      </c>
    </row>
    <row r="182" spans="13:17">
      <c r="M182" s="6" t="e">
        <f>登録者!#REF!</f>
        <v>#REF!</v>
      </c>
      <c r="N182" s="171" t="e">
        <f t="shared" si="7"/>
        <v>#REF!</v>
      </c>
      <c r="O182" s="6" t="e">
        <f>登録者!#REF!</f>
        <v>#REF!</v>
      </c>
      <c r="P182" t="e">
        <f t="shared" si="8"/>
        <v>#REF!</v>
      </c>
      <c r="Q182" t="e">
        <f t="shared" si="6"/>
        <v>#REF!</v>
      </c>
    </row>
    <row r="183" spans="13:17">
      <c r="M183" s="6" t="e">
        <f>登録者!#REF!</f>
        <v>#REF!</v>
      </c>
      <c r="N183" s="171" t="e">
        <f t="shared" si="7"/>
        <v>#REF!</v>
      </c>
      <c r="O183" s="6" t="e">
        <f>登録者!#REF!</f>
        <v>#REF!</v>
      </c>
      <c r="P183" t="e">
        <f t="shared" si="8"/>
        <v>#REF!</v>
      </c>
      <c r="Q183" t="e">
        <f t="shared" si="6"/>
        <v>#REF!</v>
      </c>
    </row>
    <row r="184" spans="13:17">
      <c r="M184" s="6" t="e">
        <f>登録者!#REF!</f>
        <v>#REF!</v>
      </c>
      <c r="N184" s="171" t="e">
        <f t="shared" si="7"/>
        <v>#REF!</v>
      </c>
      <c r="O184" s="6" t="e">
        <f>登録者!#REF!</f>
        <v>#REF!</v>
      </c>
      <c r="P184" t="e">
        <f t="shared" si="8"/>
        <v>#REF!</v>
      </c>
      <c r="Q184" t="e">
        <f t="shared" si="6"/>
        <v>#REF!</v>
      </c>
    </row>
    <row r="185" spans="13:17">
      <c r="M185" s="6" t="e">
        <f>登録者!#REF!</f>
        <v>#REF!</v>
      </c>
      <c r="N185" s="171" t="e">
        <f t="shared" si="7"/>
        <v>#REF!</v>
      </c>
      <c r="O185" s="6" t="e">
        <f>登録者!#REF!</f>
        <v>#REF!</v>
      </c>
      <c r="P185" t="e">
        <f t="shared" si="8"/>
        <v>#REF!</v>
      </c>
      <c r="Q185" t="e">
        <f t="shared" si="6"/>
        <v>#REF!</v>
      </c>
    </row>
    <row r="186" spans="13:17">
      <c r="M186" s="6" t="e">
        <f>登録者!#REF!</f>
        <v>#REF!</v>
      </c>
      <c r="N186" s="171" t="e">
        <f t="shared" si="7"/>
        <v>#REF!</v>
      </c>
      <c r="O186" s="6" t="e">
        <f>登録者!#REF!</f>
        <v>#REF!</v>
      </c>
      <c r="P186" t="e">
        <f t="shared" si="8"/>
        <v>#REF!</v>
      </c>
      <c r="Q186" t="e">
        <f t="shared" si="6"/>
        <v>#REF!</v>
      </c>
    </row>
    <row r="187" spans="13:17">
      <c r="M187" s="6" t="e">
        <f>登録者!#REF!</f>
        <v>#REF!</v>
      </c>
      <c r="N187" s="171" t="e">
        <f t="shared" si="7"/>
        <v>#REF!</v>
      </c>
      <c r="O187" s="6" t="e">
        <f>登録者!#REF!</f>
        <v>#REF!</v>
      </c>
      <c r="P187" t="e">
        <f t="shared" si="8"/>
        <v>#REF!</v>
      </c>
      <c r="Q187" t="e">
        <f t="shared" si="6"/>
        <v>#REF!</v>
      </c>
    </row>
    <row r="188" spans="13:17">
      <c r="M188" s="6" t="e">
        <f>登録者!#REF!</f>
        <v>#REF!</v>
      </c>
      <c r="N188" s="171" t="e">
        <f t="shared" si="7"/>
        <v>#REF!</v>
      </c>
      <c r="O188" s="6" t="e">
        <f>登録者!#REF!</f>
        <v>#REF!</v>
      </c>
      <c r="P188" t="e">
        <f t="shared" si="8"/>
        <v>#REF!</v>
      </c>
      <c r="Q188" t="e">
        <f t="shared" si="6"/>
        <v>#REF!</v>
      </c>
    </row>
    <row r="189" spans="13:17">
      <c r="M189" s="6" t="e">
        <f>登録者!#REF!</f>
        <v>#REF!</v>
      </c>
      <c r="N189" s="171" t="e">
        <f t="shared" si="7"/>
        <v>#REF!</v>
      </c>
      <c r="O189" s="6" t="e">
        <f>登録者!#REF!</f>
        <v>#REF!</v>
      </c>
      <c r="P189" t="e">
        <f t="shared" si="8"/>
        <v>#REF!</v>
      </c>
      <c r="Q189" t="e">
        <f t="shared" si="6"/>
        <v>#REF!</v>
      </c>
    </row>
    <row r="190" spans="13:17">
      <c r="M190" s="6" t="e">
        <f>登録者!#REF!</f>
        <v>#REF!</v>
      </c>
      <c r="N190" s="171" t="e">
        <f t="shared" si="7"/>
        <v>#REF!</v>
      </c>
      <c r="O190" s="6" t="e">
        <f>登録者!#REF!</f>
        <v>#REF!</v>
      </c>
      <c r="P190" t="e">
        <f t="shared" si="8"/>
        <v>#REF!</v>
      </c>
      <c r="Q190" t="e">
        <f t="shared" si="6"/>
        <v>#REF!</v>
      </c>
    </row>
    <row r="191" spans="13:17">
      <c r="M191" s="6" t="e">
        <f>登録者!#REF!</f>
        <v>#REF!</v>
      </c>
      <c r="N191" s="171" t="e">
        <f t="shared" si="7"/>
        <v>#REF!</v>
      </c>
      <c r="O191" s="6" t="e">
        <f>登録者!#REF!</f>
        <v>#REF!</v>
      </c>
      <c r="P191" t="e">
        <f t="shared" si="8"/>
        <v>#REF!</v>
      </c>
      <c r="Q191" t="e">
        <f t="shared" si="6"/>
        <v>#REF!</v>
      </c>
    </row>
    <row r="192" spans="13:17">
      <c r="M192" s="6" t="e">
        <f>登録者!#REF!</f>
        <v>#REF!</v>
      </c>
      <c r="N192" s="171" t="e">
        <f t="shared" si="7"/>
        <v>#REF!</v>
      </c>
      <c r="O192" s="6" t="e">
        <f>登録者!#REF!</f>
        <v>#REF!</v>
      </c>
      <c r="P192" t="e">
        <f t="shared" si="8"/>
        <v>#REF!</v>
      </c>
      <c r="Q192" t="e">
        <f t="shared" si="6"/>
        <v>#REF!</v>
      </c>
    </row>
    <row r="193" spans="13:17">
      <c r="M193" s="6" t="e">
        <f>登録者!#REF!</f>
        <v>#REF!</v>
      </c>
      <c r="N193" s="171" t="e">
        <f t="shared" si="7"/>
        <v>#REF!</v>
      </c>
      <c r="O193" s="6" t="e">
        <f>登録者!#REF!</f>
        <v>#REF!</v>
      </c>
      <c r="P193" t="e">
        <f t="shared" si="8"/>
        <v>#REF!</v>
      </c>
      <c r="Q193" t="e">
        <f t="shared" si="6"/>
        <v>#REF!</v>
      </c>
    </row>
    <row r="194" spans="13:17">
      <c r="M194" s="6" t="e">
        <f>登録者!#REF!</f>
        <v>#REF!</v>
      </c>
      <c r="N194" s="171" t="e">
        <f t="shared" si="7"/>
        <v>#REF!</v>
      </c>
      <c r="O194" s="6" t="e">
        <f>登録者!#REF!</f>
        <v>#REF!</v>
      </c>
      <c r="P194" t="e">
        <f t="shared" si="8"/>
        <v>#REF!</v>
      </c>
      <c r="Q194" t="e">
        <f t="shared" si="6"/>
        <v>#REF!</v>
      </c>
    </row>
    <row r="195" spans="13:17">
      <c r="M195" s="6" t="e">
        <f>登録者!#REF!</f>
        <v>#REF!</v>
      </c>
      <c r="N195" s="171" t="e">
        <f t="shared" si="7"/>
        <v>#REF!</v>
      </c>
      <c r="O195" s="6" t="e">
        <f>登録者!#REF!</f>
        <v>#REF!</v>
      </c>
      <c r="P195" t="e">
        <f t="shared" si="8"/>
        <v>#REF!</v>
      </c>
      <c r="Q195" t="e">
        <f t="shared" si="6"/>
        <v>#REF!</v>
      </c>
    </row>
    <row r="196" spans="13:17">
      <c r="M196" s="6" t="e">
        <f>登録者!#REF!</f>
        <v>#REF!</v>
      </c>
      <c r="N196" s="171" t="e">
        <f t="shared" si="7"/>
        <v>#REF!</v>
      </c>
      <c r="O196" s="6" t="e">
        <f>登録者!#REF!</f>
        <v>#REF!</v>
      </c>
      <c r="P196" t="e">
        <f t="shared" si="8"/>
        <v>#REF!</v>
      </c>
      <c r="Q196" t="e">
        <f t="shared" si="6"/>
        <v>#REF!</v>
      </c>
    </row>
    <row r="197" spans="13:17">
      <c r="M197" s="6" t="e">
        <f>登録者!#REF!</f>
        <v>#REF!</v>
      </c>
      <c r="N197" s="171" t="e">
        <f t="shared" si="7"/>
        <v>#REF!</v>
      </c>
      <c r="O197" s="6" t="e">
        <f>登録者!#REF!</f>
        <v>#REF!</v>
      </c>
      <c r="P197" t="e">
        <f t="shared" si="8"/>
        <v>#REF!</v>
      </c>
      <c r="Q197" t="e">
        <f t="shared" si="6"/>
        <v>#REF!</v>
      </c>
    </row>
    <row r="198" spans="13:17">
      <c r="M198" s="6" t="e">
        <f>登録者!#REF!</f>
        <v>#REF!</v>
      </c>
      <c r="N198" s="171" t="e">
        <f t="shared" si="7"/>
        <v>#REF!</v>
      </c>
      <c r="O198" s="6" t="e">
        <f>登録者!#REF!</f>
        <v>#REF!</v>
      </c>
      <c r="P198" t="e">
        <f t="shared" si="8"/>
        <v>#REF!</v>
      </c>
      <c r="Q198" t="e">
        <f t="shared" si="6"/>
        <v>#REF!</v>
      </c>
    </row>
    <row r="199" spans="13:17">
      <c r="M199" s="6" t="e">
        <f>登録者!#REF!</f>
        <v>#REF!</v>
      </c>
      <c r="N199" s="171" t="e">
        <f t="shared" si="7"/>
        <v>#REF!</v>
      </c>
      <c r="O199" s="6" t="e">
        <f>登録者!#REF!</f>
        <v>#REF!</v>
      </c>
      <c r="P199" t="e">
        <f t="shared" si="8"/>
        <v>#REF!</v>
      </c>
      <c r="Q199" t="e">
        <f t="shared" si="6"/>
        <v>#REF!</v>
      </c>
    </row>
    <row r="200" spans="13:17">
      <c r="M200" s="6" t="e">
        <f>登録者!#REF!</f>
        <v>#REF!</v>
      </c>
      <c r="N200" s="171" t="e">
        <f t="shared" si="7"/>
        <v>#REF!</v>
      </c>
      <c r="O200" s="6" t="e">
        <f>登録者!#REF!</f>
        <v>#REF!</v>
      </c>
      <c r="P200" t="e">
        <f t="shared" si="8"/>
        <v>#REF!</v>
      </c>
      <c r="Q200" t="e">
        <f t="shared" si="6"/>
        <v>#REF!</v>
      </c>
    </row>
    <row r="201" spans="13:17">
      <c r="M201" s="6" t="e">
        <f>登録者!#REF!</f>
        <v>#REF!</v>
      </c>
      <c r="N201" s="171" t="e">
        <f t="shared" si="7"/>
        <v>#REF!</v>
      </c>
      <c r="O201" s="6" t="e">
        <f>登録者!#REF!</f>
        <v>#REF!</v>
      </c>
      <c r="P201" t="e">
        <f t="shared" si="8"/>
        <v>#REF!</v>
      </c>
      <c r="Q201" t="e">
        <f t="shared" si="6"/>
        <v>#REF!</v>
      </c>
    </row>
    <row r="202" spans="13:17">
      <c r="M202" s="6" t="e">
        <f>登録者!#REF!</f>
        <v>#REF!</v>
      </c>
      <c r="N202" s="171" t="e">
        <f t="shared" si="7"/>
        <v>#REF!</v>
      </c>
      <c r="O202" s="6" t="e">
        <f>登録者!#REF!</f>
        <v>#REF!</v>
      </c>
      <c r="P202" t="e">
        <f t="shared" si="8"/>
        <v>#REF!</v>
      </c>
      <c r="Q202" t="e">
        <f t="shared" si="6"/>
        <v>#REF!</v>
      </c>
    </row>
    <row r="203" spans="13:17">
      <c r="M203" s="6" t="e">
        <f>登録者!#REF!</f>
        <v>#REF!</v>
      </c>
      <c r="N203" s="171" t="e">
        <f t="shared" si="7"/>
        <v>#REF!</v>
      </c>
      <c r="O203" s="6" t="e">
        <f>登録者!#REF!</f>
        <v>#REF!</v>
      </c>
      <c r="P203" t="e">
        <f t="shared" si="8"/>
        <v>#REF!</v>
      </c>
      <c r="Q203" t="e">
        <f t="shared" ref="Q203:Q266" si="9">TRIM(SUBSTITUTE(P203," ",""))</f>
        <v>#REF!</v>
      </c>
    </row>
    <row r="204" spans="13:17">
      <c r="M204" s="6" t="e">
        <f>登録者!#REF!</f>
        <v>#REF!</v>
      </c>
      <c r="N204" s="171" t="e">
        <f t="shared" ref="N204:N267" si="10">ASC(M204)</f>
        <v>#REF!</v>
      </c>
      <c r="O204" s="6" t="e">
        <f>登録者!#REF!</f>
        <v>#REF!</v>
      </c>
      <c r="P204" t="e">
        <f t="shared" ref="P204:P267" si="11">TRIM(SUBSTITUTE(O204,"　",""))</f>
        <v>#REF!</v>
      </c>
      <c r="Q204" t="e">
        <f t="shared" si="9"/>
        <v>#REF!</v>
      </c>
    </row>
    <row r="205" spans="13:17">
      <c r="M205" s="6" t="e">
        <f>登録者!#REF!</f>
        <v>#REF!</v>
      </c>
      <c r="N205" s="171" t="e">
        <f t="shared" si="10"/>
        <v>#REF!</v>
      </c>
      <c r="O205" s="6" t="e">
        <f>登録者!#REF!</f>
        <v>#REF!</v>
      </c>
      <c r="P205" t="e">
        <f t="shared" si="11"/>
        <v>#REF!</v>
      </c>
      <c r="Q205" t="e">
        <f t="shared" si="9"/>
        <v>#REF!</v>
      </c>
    </row>
    <row r="206" spans="13:17">
      <c r="M206" s="6" t="e">
        <f>登録者!#REF!</f>
        <v>#REF!</v>
      </c>
      <c r="N206" s="171" t="e">
        <f t="shared" si="10"/>
        <v>#REF!</v>
      </c>
      <c r="O206" s="6" t="e">
        <f>登録者!#REF!</f>
        <v>#REF!</v>
      </c>
      <c r="P206" t="e">
        <f t="shared" si="11"/>
        <v>#REF!</v>
      </c>
      <c r="Q206" t="e">
        <f t="shared" si="9"/>
        <v>#REF!</v>
      </c>
    </row>
    <row r="207" spans="13:17">
      <c r="M207" s="6" t="e">
        <f>登録者!#REF!</f>
        <v>#REF!</v>
      </c>
      <c r="N207" s="171" t="e">
        <f t="shared" si="10"/>
        <v>#REF!</v>
      </c>
      <c r="O207" s="6" t="e">
        <f>登録者!#REF!</f>
        <v>#REF!</v>
      </c>
      <c r="P207" t="e">
        <f t="shared" si="11"/>
        <v>#REF!</v>
      </c>
      <c r="Q207" t="e">
        <f t="shared" si="9"/>
        <v>#REF!</v>
      </c>
    </row>
    <row r="208" spans="13:17">
      <c r="M208" s="6" t="e">
        <f>登録者!#REF!</f>
        <v>#REF!</v>
      </c>
      <c r="N208" s="171" t="e">
        <f t="shared" si="10"/>
        <v>#REF!</v>
      </c>
      <c r="O208" s="6" t="e">
        <f>登録者!#REF!</f>
        <v>#REF!</v>
      </c>
      <c r="P208" t="e">
        <f t="shared" si="11"/>
        <v>#REF!</v>
      </c>
      <c r="Q208" t="e">
        <f t="shared" si="9"/>
        <v>#REF!</v>
      </c>
    </row>
    <row r="209" spans="13:17">
      <c r="M209" s="6" t="e">
        <f>登録者!#REF!</f>
        <v>#REF!</v>
      </c>
      <c r="N209" s="171" t="e">
        <f t="shared" si="10"/>
        <v>#REF!</v>
      </c>
      <c r="O209" s="6" t="e">
        <f>登録者!#REF!</f>
        <v>#REF!</v>
      </c>
      <c r="P209" t="e">
        <f t="shared" si="11"/>
        <v>#REF!</v>
      </c>
      <c r="Q209" t="e">
        <f t="shared" si="9"/>
        <v>#REF!</v>
      </c>
    </row>
    <row r="210" spans="13:17">
      <c r="M210" s="6" t="e">
        <f>登録者!#REF!</f>
        <v>#REF!</v>
      </c>
      <c r="N210" s="171" t="e">
        <f t="shared" si="10"/>
        <v>#REF!</v>
      </c>
      <c r="O210" s="6" t="e">
        <f>登録者!#REF!</f>
        <v>#REF!</v>
      </c>
      <c r="P210" t="e">
        <f t="shared" si="11"/>
        <v>#REF!</v>
      </c>
      <c r="Q210" t="e">
        <f t="shared" si="9"/>
        <v>#REF!</v>
      </c>
    </row>
    <row r="211" spans="13:17">
      <c r="M211" s="6" t="e">
        <f>登録者!#REF!</f>
        <v>#REF!</v>
      </c>
      <c r="N211" s="171" t="e">
        <f t="shared" si="10"/>
        <v>#REF!</v>
      </c>
      <c r="O211" s="6" t="e">
        <f>登録者!#REF!</f>
        <v>#REF!</v>
      </c>
      <c r="P211" t="e">
        <f t="shared" si="11"/>
        <v>#REF!</v>
      </c>
      <c r="Q211" t="e">
        <f t="shared" si="9"/>
        <v>#REF!</v>
      </c>
    </row>
    <row r="212" spans="13:17">
      <c r="M212" s="6" t="e">
        <f>登録者!#REF!</f>
        <v>#REF!</v>
      </c>
      <c r="N212" s="171" t="e">
        <f t="shared" si="10"/>
        <v>#REF!</v>
      </c>
      <c r="O212" s="6" t="e">
        <f>登録者!#REF!</f>
        <v>#REF!</v>
      </c>
      <c r="P212" t="e">
        <f t="shared" si="11"/>
        <v>#REF!</v>
      </c>
      <c r="Q212" t="e">
        <f t="shared" si="9"/>
        <v>#REF!</v>
      </c>
    </row>
    <row r="213" spans="13:17">
      <c r="M213" s="6" t="e">
        <f>登録者!#REF!</f>
        <v>#REF!</v>
      </c>
      <c r="N213" s="171" t="e">
        <f t="shared" si="10"/>
        <v>#REF!</v>
      </c>
      <c r="O213" s="6" t="e">
        <f>登録者!#REF!</f>
        <v>#REF!</v>
      </c>
      <c r="P213" t="e">
        <f t="shared" si="11"/>
        <v>#REF!</v>
      </c>
      <c r="Q213" t="e">
        <f t="shared" si="9"/>
        <v>#REF!</v>
      </c>
    </row>
    <row r="214" spans="13:17">
      <c r="M214" s="6" t="e">
        <f>登録者!#REF!</f>
        <v>#REF!</v>
      </c>
      <c r="N214" s="171" t="e">
        <f t="shared" si="10"/>
        <v>#REF!</v>
      </c>
      <c r="O214" s="6" t="e">
        <f>登録者!#REF!</f>
        <v>#REF!</v>
      </c>
      <c r="P214" t="e">
        <f t="shared" si="11"/>
        <v>#REF!</v>
      </c>
      <c r="Q214" t="e">
        <f t="shared" si="9"/>
        <v>#REF!</v>
      </c>
    </row>
    <row r="215" spans="13:17">
      <c r="M215" s="6" t="e">
        <f>登録者!#REF!</f>
        <v>#REF!</v>
      </c>
      <c r="N215" s="171" t="e">
        <f t="shared" si="10"/>
        <v>#REF!</v>
      </c>
      <c r="O215" s="6" t="e">
        <f>登録者!#REF!</f>
        <v>#REF!</v>
      </c>
      <c r="P215" t="e">
        <f t="shared" si="11"/>
        <v>#REF!</v>
      </c>
      <c r="Q215" t="e">
        <f t="shared" si="9"/>
        <v>#REF!</v>
      </c>
    </row>
    <row r="216" spans="13:17">
      <c r="M216" s="6" t="e">
        <f>登録者!#REF!</f>
        <v>#REF!</v>
      </c>
      <c r="N216" s="171" t="e">
        <f t="shared" si="10"/>
        <v>#REF!</v>
      </c>
      <c r="O216" s="6" t="e">
        <f>登録者!#REF!</f>
        <v>#REF!</v>
      </c>
      <c r="P216" t="e">
        <f t="shared" si="11"/>
        <v>#REF!</v>
      </c>
      <c r="Q216" t="e">
        <f t="shared" si="9"/>
        <v>#REF!</v>
      </c>
    </row>
    <row r="217" spans="13:17">
      <c r="M217" s="6" t="e">
        <f>登録者!#REF!</f>
        <v>#REF!</v>
      </c>
      <c r="N217" s="171" t="e">
        <f t="shared" si="10"/>
        <v>#REF!</v>
      </c>
      <c r="O217" s="6" t="e">
        <f>登録者!#REF!</f>
        <v>#REF!</v>
      </c>
      <c r="P217" t="e">
        <f t="shared" si="11"/>
        <v>#REF!</v>
      </c>
      <c r="Q217" t="e">
        <f t="shared" si="9"/>
        <v>#REF!</v>
      </c>
    </row>
    <row r="218" spans="13:17">
      <c r="M218" s="6" t="e">
        <f>登録者!#REF!</f>
        <v>#REF!</v>
      </c>
      <c r="N218" s="171" t="e">
        <f t="shared" si="10"/>
        <v>#REF!</v>
      </c>
      <c r="O218" s="6" t="e">
        <f>登録者!#REF!</f>
        <v>#REF!</v>
      </c>
      <c r="P218" t="e">
        <f t="shared" si="11"/>
        <v>#REF!</v>
      </c>
      <c r="Q218" t="e">
        <f t="shared" si="9"/>
        <v>#REF!</v>
      </c>
    </row>
    <row r="219" spans="13:17">
      <c r="M219" s="6" t="e">
        <f>登録者!#REF!</f>
        <v>#REF!</v>
      </c>
      <c r="N219" s="171" t="e">
        <f t="shared" si="10"/>
        <v>#REF!</v>
      </c>
      <c r="O219" s="6" t="e">
        <f>登録者!#REF!</f>
        <v>#REF!</v>
      </c>
      <c r="P219" t="e">
        <f t="shared" si="11"/>
        <v>#REF!</v>
      </c>
      <c r="Q219" t="e">
        <f t="shared" si="9"/>
        <v>#REF!</v>
      </c>
    </row>
    <row r="220" spans="13:17">
      <c r="M220" s="6" t="e">
        <f>登録者!#REF!</f>
        <v>#REF!</v>
      </c>
      <c r="N220" s="171" t="e">
        <f t="shared" si="10"/>
        <v>#REF!</v>
      </c>
      <c r="O220" s="6" t="e">
        <f>登録者!#REF!</f>
        <v>#REF!</v>
      </c>
      <c r="P220" t="e">
        <f t="shared" si="11"/>
        <v>#REF!</v>
      </c>
      <c r="Q220" t="e">
        <f t="shared" si="9"/>
        <v>#REF!</v>
      </c>
    </row>
    <row r="221" spans="13:17">
      <c r="M221" s="6" t="e">
        <f>登録者!#REF!</f>
        <v>#REF!</v>
      </c>
      <c r="N221" s="171" t="e">
        <f t="shared" si="10"/>
        <v>#REF!</v>
      </c>
      <c r="O221" s="6" t="e">
        <f>登録者!#REF!</f>
        <v>#REF!</v>
      </c>
      <c r="P221" t="e">
        <f t="shared" si="11"/>
        <v>#REF!</v>
      </c>
      <c r="Q221" t="e">
        <f t="shared" si="9"/>
        <v>#REF!</v>
      </c>
    </row>
    <row r="222" spans="13:17">
      <c r="M222" s="6" t="e">
        <f>登録者!#REF!</f>
        <v>#REF!</v>
      </c>
      <c r="N222" s="171" t="e">
        <f t="shared" si="10"/>
        <v>#REF!</v>
      </c>
      <c r="O222" s="6" t="e">
        <f>登録者!#REF!</f>
        <v>#REF!</v>
      </c>
      <c r="P222" t="e">
        <f t="shared" si="11"/>
        <v>#REF!</v>
      </c>
      <c r="Q222" t="e">
        <f t="shared" si="9"/>
        <v>#REF!</v>
      </c>
    </row>
    <row r="223" spans="13:17">
      <c r="M223" s="6" t="e">
        <f>登録者!#REF!</f>
        <v>#REF!</v>
      </c>
      <c r="N223" s="171" t="e">
        <f t="shared" si="10"/>
        <v>#REF!</v>
      </c>
      <c r="O223" s="6" t="e">
        <f>登録者!#REF!</f>
        <v>#REF!</v>
      </c>
      <c r="P223" t="e">
        <f t="shared" si="11"/>
        <v>#REF!</v>
      </c>
      <c r="Q223" t="e">
        <f t="shared" si="9"/>
        <v>#REF!</v>
      </c>
    </row>
    <row r="224" spans="13:17">
      <c r="M224" s="6" t="e">
        <f>登録者!#REF!</f>
        <v>#REF!</v>
      </c>
      <c r="N224" s="171" t="e">
        <f t="shared" si="10"/>
        <v>#REF!</v>
      </c>
      <c r="O224" s="6" t="e">
        <f>登録者!#REF!</f>
        <v>#REF!</v>
      </c>
      <c r="P224" t="e">
        <f t="shared" si="11"/>
        <v>#REF!</v>
      </c>
      <c r="Q224" t="e">
        <f t="shared" si="9"/>
        <v>#REF!</v>
      </c>
    </row>
    <row r="225" spans="13:17">
      <c r="M225" s="6" t="e">
        <f>登録者!#REF!</f>
        <v>#REF!</v>
      </c>
      <c r="N225" s="171" t="e">
        <f t="shared" si="10"/>
        <v>#REF!</v>
      </c>
      <c r="O225" s="6" t="e">
        <f>登録者!#REF!</f>
        <v>#REF!</v>
      </c>
      <c r="P225" t="e">
        <f t="shared" si="11"/>
        <v>#REF!</v>
      </c>
      <c r="Q225" t="e">
        <f t="shared" si="9"/>
        <v>#REF!</v>
      </c>
    </row>
    <row r="226" spans="13:17">
      <c r="M226" s="6" t="e">
        <f>登録者!#REF!</f>
        <v>#REF!</v>
      </c>
      <c r="N226" s="171" t="e">
        <f t="shared" si="10"/>
        <v>#REF!</v>
      </c>
      <c r="O226" s="6" t="e">
        <f>登録者!#REF!</f>
        <v>#REF!</v>
      </c>
      <c r="P226" t="e">
        <f t="shared" si="11"/>
        <v>#REF!</v>
      </c>
      <c r="Q226" t="e">
        <f t="shared" si="9"/>
        <v>#REF!</v>
      </c>
    </row>
    <row r="227" spans="13:17">
      <c r="M227" s="6" t="e">
        <f>登録者!#REF!</f>
        <v>#REF!</v>
      </c>
      <c r="N227" s="171" t="e">
        <f t="shared" si="10"/>
        <v>#REF!</v>
      </c>
      <c r="O227" s="6" t="e">
        <f>登録者!#REF!</f>
        <v>#REF!</v>
      </c>
      <c r="P227" t="e">
        <f t="shared" si="11"/>
        <v>#REF!</v>
      </c>
      <c r="Q227" t="e">
        <f t="shared" si="9"/>
        <v>#REF!</v>
      </c>
    </row>
    <row r="228" spans="13:17">
      <c r="M228" s="6" t="e">
        <f>登録者!#REF!</f>
        <v>#REF!</v>
      </c>
      <c r="N228" s="171" t="e">
        <f t="shared" si="10"/>
        <v>#REF!</v>
      </c>
      <c r="O228" s="6" t="e">
        <f>登録者!#REF!</f>
        <v>#REF!</v>
      </c>
      <c r="P228" t="e">
        <f t="shared" si="11"/>
        <v>#REF!</v>
      </c>
      <c r="Q228" t="e">
        <f t="shared" si="9"/>
        <v>#REF!</v>
      </c>
    </row>
    <row r="229" spans="13:17">
      <c r="M229" s="6" t="e">
        <f>登録者!#REF!</f>
        <v>#REF!</v>
      </c>
      <c r="N229" s="171" t="e">
        <f t="shared" si="10"/>
        <v>#REF!</v>
      </c>
      <c r="O229" s="6" t="e">
        <f>登録者!#REF!</f>
        <v>#REF!</v>
      </c>
      <c r="P229" t="e">
        <f t="shared" si="11"/>
        <v>#REF!</v>
      </c>
      <c r="Q229" t="e">
        <f t="shared" si="9"/>
        <v>#REF!</v>
      </c>
    </row>
    <row r="230" spans="13:17">
      <c r="M230" s="6" t="e">
        <f>登録者!#REF!</f>
        <v>#REF!</v>
      </c>
      <c r="N230" s="171" t="e">
        <f t="shared" si="10"/>
        <v>#REF!</v>
      </c>
      <c r="O230" s="6" t="e">
        <f>登録者!#REF!</f>
        <v>#REF!</v>
      </c>
      <c r="P230" t="e">
        <f t="shared" si="11"/>
        <v>#REF!</v>
      </c>
      <c r="Q230" t="e">
        <f t="shared" si="9"/>
        <v>#REF!</v>
      </c>
    </row>
    <row r="231" spans="13:17">
      <c r="M231" s="6" t="e">
        <f>登録者!#REF!</f>
        <v>#REF!</v>
      </c>
      <c r="N231" s="171" t="e">
        <f t="shared" si="10"/>
        <v>#REF!</v>
      </c>
      <c r="O231" s="6" t="e">
        <f>登録者!#REF!</f>
        <v>#REF!</v>
      </c>
      <c r="P231" t="e">
        <f t="shared" si="11"/>
        <v>#REF!</v>
      </c>
      <c r="Q231" t="e">
        <f t="shared" si="9"/>
        <v>#REF!</v>
      </c>
    </row>
    <row r="232" spans="13:17">
      <c r="M232" s="6" t="e">
        <f>登録者!#REF!</f>
        <v>#REF!</v>
      </c>
      <c r="N232" s="171" t="e">
        <f t="shared" si="10"/>
        <v>#REF!</v>
      </c>
      <c r="O232" s="6" t="e">
        <f>登録者!#REF!</f>
        <v>#REF!</v>
      </c>
      <c r="P232" t="e">
        <f t="shared" si="11"/>
        <v>#REF!</v>
      </c>
      <c r="Q232" t="e">
        <f t="shared" si="9"/>
        <v>#REF!</v>
      </c>
    </row>
    <row r="233" spans="13:17">
      <c r="M233" s="6" t="e">
        <f>登録者!#REF!</f>
        <v>#REF!</v>
      </c>
      <c r="N233" s="171" t="e">
        <f t="shared" si="10"/>
        <v>#REF!</v>
      </c>
      <c r="O233" s="6" t="e">
        <f>登録者!#REF!</f>
        <v>#REF!</v>
      </c>
      <c r="P233" t="e">
        <f t="shared" si="11"/>
        <v>#REF!</v>
      </c>
      <c r="Q233" t="e">
        <f t="shared" si="9"/>
        <v>#REF!</v>
      </c>
    </row>
    <row r="234" spans="13:17">
      <c r="M234" s="6" t="e">
        <f>登録者!#REF!</f>
        <v>#REF!</v>
      </c>
      <c r="N234" s="171" t="e">
        <f t="shared" si="10"/>
        <v>#REF!</v>
      </c>
      <c r="O234" s="6" t="e">
        <f>登録者!#REF!</f>
        <v>#REF!</v>
      </c>
      <c r="P234" t="e">
        <f t="shared" si="11"/>
        <v>#REF!</v>
      </c>
      <c r="Q234" t="e">
        <f t="shared" si="9"/>
        <v>#REF!</v>
      </c>
    </row>
    <row r="235" spans="13:17">
      <c r="M235" s="6" t="e">
        <f>登録者!#REF!</f>
        <v>#REF!</v>
      </c>
      <c r="N235" s="171" t="e">
        <f t="shared" si="10"/>
        <v>#REF!</v>
      </c>
      <c r="O235" s="6" t="e">
        <f>登録者!#REF!</f>
        <v>#REF!</v>
      </c>
      <c r="P235" t="e">
        <f t="shared" si="11"/>
        <v>#REF!</v>
      </c>
      <c r="Q235" t="e">
        <f t="shared" si="9"/>
        <v>#REF!</v>
      </c>
    </row>
    <row r="236" spans="13:17">
      <c r="M236" s="6" t="e">
        <f>登録者!#REF!</f>
        <v>#REF!</v>
      </c>
      <c r="N236" s="171" t="e">
        <f t="shared" si="10"/>
        <v>#REF!</v>
      </c>
      <c r="O236" s="6" t="e">
        <f>登録者!#REF!</f>
        <v>#REF!</v>
      </c>
      <c r="P236" t="e">
        <f t="shared" si="11"/>
        <v>#REF!</v>
      </c>
      <c r="Q236" t="e">
        <f t="shared" si="9"/>
        <v>#REF!</v>
      </c>
    </row>
    <row r="237" spans="13:17">
      <c r="M237" s="6" t="e">
        <f>登録者!#REF!</f>
        <v>#REF!</v>
      </c>
      <c r="N237" s="171" t="e">
        <f t="shared" si="10"/>
        <v>#REF!</v>
      </c>
      <c r="O237" s="6" t="e">
        <f>登録者!#REF!</f>
        <v>#REF!</v>
      </c>
      <c r="P237" t="e">
        <f t="shared" si="11"/>
        <v>#REF!</v>
      </c>
      <c r="Q237" t="e">
        <f t="shared" si="9"/>
        <v>#REF!</v>
      </c>
    </row>
    <row r="238" spans="13:17">
      <c r="M238" s="6" t="e">
        <f>登録者!#REF!</f>
        <v>#REF!</v>
      </c>
      <c r="N238" s="171" t="e">
        <f t="shared" si="10"/>
        <v>#REF!</v>
      </c>
      <c r="O238" s="6" t="e">
        <f>登録者!#REF!</f>
        <v>#REF!</v>
      </c>
      <c r="P238" t="e">
        <f t="shared" si="11"/>
        <v>#REF!</v>
      </c>
      <c r="Q238" t="e">
        <f t="shared" si="9"/>
        <v>#REF!</v>
      </c>
    </row>
    <row r="239" spans="13:17">
      <c r="M239" s="6" t="e">
        <f>登録者!#REF!</f>
        <v>#REF!</v>
      </c>
      <c r="N239" s="171" t="e">
        <f t="shared" si="10"/>
        <v>#REF!</v>
      </c>
      <c r="O239" s="6" t="e">
        <f>登録者!#REF!</f>
        <v>#REF!</v>
      </c>
      <c r="P239" t="e">
        <f t="shared" si="11"/>
        <v>#REF!</v>
      </c>
      <c r="Q239" t="e">
        <f t="shared" si="9"/>
        <v>#REF!</v>
      </c>
    </row>
    <row r="240" spans="13:17">
      <c r="M240" s="6" t="e">
        <f>登録者!#REF!</f>
        <v>#REF!</v>
      </c>
      <c r="N240" s="171" t="e">
        <f t="shared" si="10"/>
        <v>#REF!</v>
      </c>
      <c r="O240" s="6" t="e">
        <f>登録者!#REF!</f>
        <v>#REF!</v>
      </c>
      <c r="P240" t="e">
        <f t="shared" si="11"/>
        <v>#REF!</v>
      </c>
      <c r="Q240" t="e">
        <f t="shared" si="9"/>
        <v>#REF!</v>
      </c>
    </row>
    <row r="241" spans="13:17">
      <c r="M241" s="6" t="e">
        <f>登録者!#REF!</f>
        <v>#REF!</v>
      </c>
      <c r="N241" s="171" t="e">
        <f t="shared" si="10"/>
        <v>#REF!</v>
      </c>
      <c r="O241" s="6" t="e">
        <f>登録者!#REF!</f>
        <v>#REF!</v>
      </c>
      <c r="P241" t="e">
        <f t="shared" si="11"/>
        <v>#REF!</v>
      </c>
      <c r="Q241" t="e">
        <f t="shared" si="9"/>
        <v>#REF!</v>
      </c>
    </row>
    <row r="242" spans="13:17">
      <c r="M242" s="6" t="e">
        <f>登録者!#REF!</f>
        <v>#REF!</v>
      </c>
      <c r="N242" s="171" t="e">
        <f t="shared" si="10"/>
        <v>#REF!</v>
      </c>
      <c r="O242" s="6" t="e">
        <f>登録者!#REF!</f>
        <v>#REF!</v>
      </c>
      <c r="P242" t="e">
        <f t="shared" si="11"/>
        <v>#REF!</v>
      </c>
      <c r="Q242" t="e">
        <f t="shared" si="9"/>
        <v>#REF!</v>
      </c>
    </row>
    <row r="243" spans="13:17">
      <c r="M243" s="6" t="e">
        <f>登録者!#REF!</f>
        <v>#REF!</v>
      </c>
      <c r="N243" s="171" t="e">
        <f t="shared" si="10"/>
        <v>#REF!</v>
      </c>
      <c r="O243" s="6" t="e">
        <f>登録者!#REF!</f>
        <v>#REF!</v>
      </c>
      <c r="P243" t="e">
        <f t="shared" si="11"/>
        <v>#REF!</v>
      </c>
      <c r="Q243" t="e">
        <f t="shared" si="9"/>
        <v>#REF!</v>
      </c>
    </row>
    <row r="244" spans="13:17">
      <c r="M244" s="6" t="e">
        <f>登録者!#REF!</f>
        <v>#REF!</v>
      </c>
      <c r="N244" s="171" t="e">
        <f t="shared" si="10"/>
        <v>#REF!</v>
      </c>
      <c r="O244" s="6" t="e">
        <f>登録者!#REF!</f>
        <v>#REF!</v>
      </c>
      <c r="P244" t="e">
        <f t="shared" si="11"/>
        <v>#REF!</v>
      </c>
      <c r="Q244" t="e">
        <f t="shared" si="9"/>
        <v>#REF!</v>
      </c>
    </row>
    <row r="245" spans="13:17">
      <c r="M245" s="6" t="e">
        <f>登録者!#REF!</f>
        <v>#REF!</v>
      </c>
      <c r="N245" s="171" t="e">
        <f t="shared" si="10"/>
        <v>#REF!</v>
      </c>
      <c r="O245" s="6" t="e">
        <f>登録者!#REF!</f>
        <v>#REF!</v>
      </c>
      <c r="P245" t="e">
        <f t="shared" si="11"/>
        <v>#REF!</v>
      </c>
      <c r="Q245" t="e">
        <f t="shared" si="9"/>
        <v>#REF!</v>
      </c>
    </row>
    <row r="246" spans="13:17">
      <c r="M246" s="6" t="e">
        <f>登録者!#REF!</f>
        <v>#REF!</v>
      </c>
      <c r="N246" s="171" t="e">
        <f t="shared" si="10"/>
        <v>#REF!</v>
      </c>
      <c r="O246" s="6" t="e">
        <f>登録者!#REF!</f>
        <v>#REF!</v>
      </c>
      <c r="P246" t="e">
        <f t="shared" si="11"/>
        <v>#REF!</v>
      </c>
      <c r="Q246" t="e">
        <f t="shared" si="9"/>
        <v>#REF!</v>
      </c>
    </row>
    <row r="247" spans="13:17">
      <c r="M247" s="6" t="e">
        <f>登録者!#REF!</f>
        <v>#REF!</v>
      </c>
      <c r="N247" s="171" t="e">
        <f t="shared" si="10"/>
        <v>#REF!</v>
      </c>
      <c r="O247" s="6" t="e">
        <f>登録者!#REF!</f>
        <v>#REF!</v>
      </c>
      <c r="P247" t="e">
        <f t="shared" si="11"/>
        <v>#REF!</v>
      </c>
      <c r="Q247" t="e">
        <f t="shared" si="9"/>
        <v>#REF!</v>
      </c>
    </row>
    <row r="248" spans="13:17">
      <c r="M248" s="6" t="e">
        <f>登録者!#REF!</f>
        <v>#REF!</v>
      </c>
      <c r="N248" s="171" t="e">
        <f t="shared" si="10"/>
        <v>#REF!</v>
      </c>
      <c r="O248" s="6" t="e">
        <f>登録者!#REF!</f>
        <v>#REF!</v>
      </c>
      <c r="P248" t="e">
        <f t="shared" si="11"/>
        <v>#REF!</v>
      </c>
      <c r="Q248" t="e">
        <f t="shared" si="9"/>
        <v>#REF!</v>
      </c>
    </row>
    <row r="249" spans="13:17">
      <c r="M249" s="6" t="e">
        <f>登録者!#REF!</f>
        <v>#REF!</v>
      </c>
      <c r="N249" s="171" t="e">
        <f t="shared" si="10"/>
        <v>#REF!</v>
      </c>
      <c r="O249" s="6" t="e">
        <f>登録者!#REF!</f>
        <v>#REF!</v>
      </c>
      <c r="P249" t="e">
        <f t="shared" si="11"/>
        <v>#REF!</v>
      </c>
      <c r="Q249" t="e">
        <f t="shared" si="9"/>
        <v>#REF!</v>
      </c>
    </row>
    <row r="250" spans="13:17">
      <c r="M250" s="6" t="e">
        <f>登録者!#REF!</f>
        <v>#REF!</v>
      </c>
      <c r="N250" s="171" t="e">
        <f t="shared" si="10"/>
        <v>#REF!</v>
      </c>
      <c r="O250" s="6" t="e">
        <f>登録者!#REF!</f>
        <v>#REF!</v>
      </c>
      <c r="P250" t="e">
        <f t="shared" si="11"/>
        <v>#REF!</v>
      </c>
      <c r="Q250" t="e">
        <f t="shared" si="9"/>
        <v>#REF!</v>
      </c>
    </row>
    <row r="251" spans="13:17">
      <c r="M251" s="6" t="e">
        <f>登録者!#REF!</f>
        <v>#REF!</v>
      </c>
      <c r="N251" s="171" t="e">
        <f t="shared" si="10"/>
        <v>#REF!</v>
      </c>
      <c r="O251" s="6" t="e">
        <f>登録者!#REF!</f>
        <v>#REF!</v>
      </c>
      <c r="P251" t="e">
        <f t="shared" si="11"/>
        <v>#REF!</v>
      </c>
      <c r="Q251" t="e">
        <f t="shared" si="9"/>
        <v>#REF!</v>
      </c>
    </row>
    <row r="252" spans="13:17">
      <c r="M252" s="6" t="e">
        <f>登録者!#REF!</f>
        <v>#REF!</v>
      </c>
      <c r="N252" s="171" t="e">
        <f t="shared" si="10"/>
        <v>#REF!</v>
      </c>
      <c r="O252" s="6" t="e">
        <f>登録者!#REF!</f>
        <v>#REF!</v>
      </c>
      <c r="P252" t="e">
        <f t="shared" si="11"/>
        <v>#REF!</v>
      </c>
      <c r="Q252" t="e">
        <f t="shared" si="9"/>
        <v>#REF!</v>
      </c>
    </row>
    <row r="253" spans="13:17">
      <c r="M253" s="6" t="e">
        <f>登録者!#REF!</f>
        <v>#REF!</v>
      </c>
      <c r="N253" s="171" t="e">
        <f t="shared" si="10"/>
        <v>#REF!</v>
      </c>
      <c r="O253" s="6" t="e">
        <f>登録者!#REF!</f>
        <v>#REF!</v>
      </c>
      <c r="P253" t="e">
        <f t="shared" si="11"/>
        <v>#REF!</v>
      </c>
      <c r="Q253" t="e">
        <f t="shared" si="9"/>
        <v>#REF!</v>
      </c>
    </row>
    <row r="254" spans="13:17">
      <c r="M254" s="6" t="e">
        <f>登録者!#REF!</f>
        <v>#REF!</v>
      </c>
      <c r="N254" s="171" t="e">
        <f t="shared" si="10"/>
        <v>#REF!</v>
      </c>
      <c r="O254" s="6" t="e">
        <f>登録者!#REF!</f>
        <v>#REF!</v>
      </c>
      <c r="P254" t="e">
        <f t="shared" si="11"/>
        <v>#REF!</v>
      </c>
      <c r="Q254" t="e">
        <f t="shared" si="9"/>
        <v>#REF!</v>
      </c>
    </row>
    <row r="255" spans="13:17">
      <c r="M255" s="6" t="e">
        <f>登録者!#REF!</f>
        <v>#REF!</v>
      </c>
      <c r="N255" s="171" t="e">
        <f t="shared" si="10"/>
        <v>#REF!</v>
      </c>
      <c r="O255" s="6" t="e">
        <f>登録者!#REF!</f>
        <v>#REF!</v>
      </c>
      <c r="P255" t="e">
        <f t="shared" si="11"/>
        <v>#REF!</v>
      </c>
      <c r="Q255" t="e">
        <f t="shared" si="9"/>
        <v>#REF!</v>
      </c>
    </row>
    <row r="256" spans="13:17">
      <c r="M256" s="6" t="e">
        <f>登録者!#REF!</f>
        <v>#REF!</v>
      </c>
      <c r="N256" s="171" t="e">
        <f t="shared" si="10"/>
        <v>#REF!</v>
      </c>
      <c r="O256" s="6" t="e">
        <f>登録者!#REF!</f>
        <v>#REF!</v>
      </c>
      <c r="P256" t="e">
        <f t="shared" si="11"/>
        <v>#REF!</v>
      </c>
      <c r="Q256" t="e">
        <f t="shared" si="9"/>
        <v>#REF!</v>
      </c>
    </row>
    <row r="257" spans="13:17">
      <c r="M257" s="6" t="e">
        <f>登録者!#REF!</f>
        <v>#REF!</v>
      </c>
      <c r="N257" s="171" t="e">
        <f t="shared" si="10"/>
        <v>#REF!</v>
      </c>
      <c r="O257" s="6" t="e">
        <f>登録者!#REF!</f>
        <v>#REF!</v>
      </c>
      <c r="P257" t="e">
        <f t="shared" si="11"/>
        <v>#REF!</v>
      </c>
      <c r="Q257" t="e">
        <f t="shared" si="9"/>
        <v>#REF!</v>
      </c>
    </row>
    <row r="258" spans="13:17">
      <c r="M258" s="6" t="e">
        <f>登録者!#REF!</f>
        <v>#REF!</v>
      </c>
      <c r="N258" s="171" t="e">
        <f t="shared" si="10"/>
        <v>#REF!</v>
      </c>
      <c r="O258" s="6" t="e">
        <f>登録者!#REF!</f>
        <v>#REF!</v>
      </c>
      <c r="P258" t="e">
        <f t="shared" si="11"/>
        <v>#REF!</v>
      </c>
      <c r="Q258" t="e">
        <f t="shared" si="9"/>
        <v>#REF!</v>
      </c>
    </row>
    <row r="259" spans="13:17">
      <c r="M259" s="6" t="e">
        <f>登録者!#REF!</f>
        <v>#REF!</v>
      </c>
      <c r="N259" s="171" t="e">
        <f t="shared" si="10"/>
        <v>#REF!</v>
      </c>
      <c r="O259" s="6" t="e">
        <f>登録者!#REF!</f>
        <v>#REF!</v>
      </c>
      <c r="P259" t="e">
        <f t="shared" si="11"/>
        <v>#REF!</v>
      </c>
      <c r="Q259" t="e">
        <f t="shared" si="9"/>
        <v>#REF!</v>
      </c>
    </row>
    <row r="260" spans="13:17">
      <c r="M260" s="6" t="e">
        <f>登録者!#REF!</f>
        <v>#REF!</v>
      </c>
      <c r="N260" s="171" t="e">
        <f t="shared" si="10"/>
        <v>#REF!</v>
      </c>
      <c r="O260" s="6" t="e">
        <f>登録者!#REF!</f>
        <v>#REF!</v>
      </c>
      <c r="P260" t="e">
        <f t="shared" si="11"/>
        <v>#REF!</v>
      </c>
      <c r="Q260" t="e">
        <f t="shared" si="9"/>
        <v>#REF!</v>
      </c>
    </row>
    <row r="261" spans="13:17">
      <c r="M261" s="6" t="e">
        <f>登録者!#REF!</f>
        <v>#REF!</v>
      </c>
      <c r="N261" s="171" t="e">
        <f t="shared" si="10"/>
        <v>#REF!</v>
      </c>
      <c r="O261" s="6" t="e">
        <f>登録者!#REF!</f>
        <v>#REF!</v>
      </c>
      <c r="P261" t="e">
        <f t="shared" si="11"/>
        <v>#REF!</v>
      </c>
      <c r="Q261" t="e">
        <f t="shared" si="9"/>
        <v>#REF!</v>
      </c>
    </row>
    <row r="262" spans="13:17">
      <c r="M262" s="6" t="e">
        <f>登録者!#REF!</f>
        <v>#REF!</v>
      </c>
      <c r="N262" s="171" t="e">
        <f t="shared" si="10"/>
        <v>#REF!</v>
      </c>
      <c r="O262" s="6" t="e">
        <f>登録者!#REF!</f>
        <v>#REF!</v>
      </c>
      <c r="P262" t="e">
        <f t="shared" si="11"/>
        <v>#REF!</v>
      </c>
      <c r="Q262" t="e">
        <f t="shared" si="9"/>
        <v>#REF!</v>
      </c>
    </row>
    <row r="263" spans="13:17">
      <c r="M263" s="6" t="e">
        <f>登録者!#REF!</f>
        <v>#REF!</v>
      </c>
      <c r="N263" s="171" t="e">
        <f t="shared" si="10"/>
        <v>#REF!</v>
      </c>
      <c r="O263" s="6" t="e">
        <f>登録者!#REF!</f>
        <v>#REF!</v>
      </c>
      <c r="P263" t="e">
        <f t="shared" si="11"/>
        <v>#REF!</v>
      </c>
      <c r="Q263" t="e">
        <f t="shared" si="9"/>
        <v>#REF!</v>
      </c>
    </row>
    <row r="264" spans="13:17">
      <c r="M264" s="6" t="e">
        <f>登録者!#REF!</f>
        <v>#REF!</v>
      </c>
      <c r="N264" s="171" t="e">
        <f t="shared" si="10"/>
        <v>#REF!</v>
      </c>
      <c r="O264" s="6" t="e">
        <f>登録者!#REF!</f>
        <v>#REF!</v>
      </c>
      <c r="P264" t="e">
        <f t="shared" si="11"/>
        <v>#REF!</v>
      </c>
      <c r="Q264" t="e">
        <f t="shared" si="9"/>
        <v>#REF!</v>
      </c>
    </row>
    <row r="265" spans="13:17">
      <c r="M265" s="6" t="e">
        <f>登録者!#REF!</f>
        <v>#REF!</v>
      </c>
      <c r="N265" s="171" t="e">
        <f t="shared" si="10"/>
        <v>#REF!</v>
      </c>
      <c r="O265" s="6" t="e">
        <f>登録者!#REF!</f>
        <v>#REF!</v>
      </c>
      <c r="P265" t="e">
        <f t="shared" si="11"/>
        <v>#REF!</v>
      </c>
      <c r="Q265" t="e">
        <f t="shared" si="9"/>
        <v>#REF!</v>
      </c>
    </row>
    <row r="266" spans="13:17">
      <c r="M266" s="6" t="e">
        <f>登録者!#REF!</f>
        <v>#REF!</v>
      </c>
      <c r="N266" s="171" t="e">
        <f t="shared" si="10"/>
        <v>#REF!</v>
      </c>
      <c r="O266" s="6" t="e">
        <f>登録者!#REF!</f>
        <v>#REF!</v>
      </c>
      <c r="P266" t="e">
        <f t="shared" si="11"/>
        <v>#REF!</v>
      </c>
      <c r="Q266" t="e">
        <f t="shared" si="9"/>
        <v>#REF!</v>
      </c>
    </row>
    <row r="267" spans="13:17">
      <c r="M267" s="6" t="e">
        <f>登録者!#REF!</f>
        <v>#REF!</v>
      </c>
      <c r="N267" s="171" t="e">
        <f t="shared" si="10"/>
        <v>#REF!</v>
      </c>
      <c r="O267" s="6" t="e">
        <f>登録者!#REF!</f>
        <v>#REF!</v>
      </c>
      <c r="P267" t="e">
        <f t="shared" si="11"/>
        <v>#REF!</v>
      </c>
      <c r="Q267" t="e">
        <f t="shared" ref="Q267:Q330" si="12">TRIM(SUBSTITUTE(P267," ",""))</f>
        <v>#REF!</v>
      </c>
    </row>
    <row r="268" spans="13:17">
      <c r="M268" s="6" t="e">
        <f>登録者!#REF!</f>
        <v>#REF!</v>
      </c>
      <c r="N268" s="171" t="e">
        <f t="shared" ref="N268:N331" si="13">ASC(M268)</f>
        <v>#REF!</v>
      </c>
      <c r="O268" s="6" t="e">
        <f>登録者!#REF!</f>
        <v>#REF!</v>
      </c>
      <c r="P268" t="e">
        <f t="shared" ref="P268:P331" si="14">TRIM(SUBSTITUTE(O268,"　",""))</f>
        <v>#REF!</v>
      </c>
      <c r="Q268" t="e">
        <f t="shared" si="12"/>
        <v>#REF!</v>
      </c>
    </row>
    <row r="269" spans="13:17">
      <c r="M269" s="6" t="e">
        <f>登録者!#REF!</f>
        <v>#REF!</v>
      </c>
      <c r="N269" s="171" t="e">
        <f t="shared" si="13"/>
        <v>#REF!</v>
      </c>
      <c r="O269" s="6" t="e">
        <f>登録者!#REF!</f>
        <v>#REF!</v>
      </c>
      <c r="P269" t="e">
        <f t="shared" si="14"/>
        <v>#REF!</v>
      </c>
      <c r="Q269" t="e">
        <f t="shared" si="12"/>
        <v>#REF!</v>
      </c>
    </row>
    <row r="270" spans="13:17">
      <c r="M270" s="6" t="e">
        <f>登録者!#REF!</f>
        <v>#REF!</v>
      </c>
      <c r="N270" s="171" t="e">
        <f t="shared" si="13"/>
        <v>#REF!</v>
      </c>
      <c r="O270" s="6" t="e">
        <f>登録者!#REF!</f>
        <v>#REF!</v>
      </c>
      <c r="P270" t="e">
        <f t="shared" si="14"/>
        <v>#REF!</v>
      </c>
      <c r="Q270" t="e">
        <f t="shared" si="12"/>
        <v>#REF!</v>
      </c>
    </row>
    <row r="271" spans="13:17">
      <c r="M271" s="6" t="e">
        <f>登録者!#REF!</f>
        <v>#REF!</v>
      </c>
      <c r="N271" s="171" t="e">
        <f t="shared" si="13"/>
        <v>#REF!</v>
      </c>
      <c r="O271" s="6" t="e">
        <f>登録者!#REF!</f>
        <v>#REF!</v>
      </c>
      <c r="P271" t="e">
        <f t="shared" si="14"/>
        <v>#REF!</v>
      </c>
      <c r="Q271" t="e">
        <f t="shared" si="12"/>
        <v>#REF!</v>
      </c>
    </row>
    <row r="272" spans="13:17">
      <c r="M272" s="6" t="e">
        <f>登録者!#REF!</f>
        <v>#REF!</v>
      </c>
      <c r="N272" s="171" t="e">
        <f t="shared" si="13"/>
        <v>#REF!</v>
      </c>
      <c r="O272" s="6" t="e">
        <f>登録者!#REF!</f>
        <v>#REF!</v>
      </c>
      <c r="P272" t="e">
        <f t="shared" si="14"/>
        <v>#REF!</v>
      </c>
      <c r="Q272" t="e">
        <f t="shared" si="12"/>
        <v>#REF!</v>
      </c>
    </row>
    <row r="273" spans="13:17">
      <c r="M273" s="6" t="e">
        <f>登録者!#REF!</f>
        <v>#REF!</v>
      </c>
      <c r="N273" s="171" t="e">
        <f t="shared" si="13"/>
        <v>#REF!</v>
      </c>
      <c r="O273" s="6" t="e">
        <f>登録者!#REF!</f>
        <v>#REF!</v>
      </c>
      <c r="P273" t="e">
        <f t="shared" si="14"/>
        <v>#REF!</v>
      </c>
      <c r="Q273" t="e">
        <f t="shared" si="12"/>
        <v>#REF!</v>
      </c>
    </row>
    <row r="274" spans="13:17">
      <c r="M274" s="6" t="e">
        <f>登録者!#REF!</f>
        <v>#REF!</v>
      </c>
      <c r="N274" s="171" t="e">
        <f t="shared" si="13"/>
        <v>#REF!</v>
      </c>
      <c r="O274" s="6" t="e">
        <f>登録者!#REF!</f>
        <v>#REF!</v>
      </c>
      <c r="P274" t="e">
        <f t="shared" si="14"/>
        <v>#REF!</v>
      </c>
      <c r="Q274" t="e">
        <f t="shared" si="12"/>
        <v>#REF!</v>
      </c>
    </row>
    <row r="275" spans="13:17">
      <c r="M275" s="6" t="e">
        <f>登録者!#REF!</f>
        <v>#REF!</v>
      </c>
      <c r="N275" s="171" t="e">
        <f t="shared" si="13"/>
        <v>#REF!</v>
      </c>
      <c r="O275" s="6" t="e">
        <f>登録者!#REF!</f>
        <v>#REF!</v>
      </c>
      <c r="P275" t="e">
        <f t="shared" si="14"/>
        <v>#REF!</v>
      </c>
      <c r="Q275" t="e">
        <f t="shared" si="12"/>
        <v>#REF!</v>
      </c>
    </row>
    <row r="276" spans="13:17">
      <c r="M276" s="6" t="e">
        <f>登録者!#REF!</f>
        <v>#REF!</v>
      </c>
      <c r="N276" s="171" t="e">
        <f t="shared" si="13"/>
        <v>#REF!</v>
      </c>
      <c r="O276" s="6" t="e">
        <f>登録者!#REF!</f>
        <v>#REF!</v>
      </c>
      <c r="P276" t="e">
        <f t="shared" si="14"/>
        <v>#REF!</v>
      </c>
      <c r="Q276" t="e">
        <f t="shared" si="12"/>
        <v>#REF!</v>
      </c>
    </row>
    <row r="277" spans="13:17">
      <c r="M277" s="6" t="e">
        <f>登録者!#REF!</f>
        <v>#REF!</v>
      </c>
      <c r="N277" s="171" t="e">
        <f t="shared" si="13"/>
        <v>#REF!</v>
      </c>
      <c r="O277" s="6" t="e">
        <f>登録者!#REF!</f>
        <v>#REF!</v>
      </c>
      <c r="P277" t="e">
        <f t="shared" si="14"/>
        <v>#REF!</v>
      </c>
      <c r="Q277" t="e">
        <f t="shared" si="12"/>
        <v>#REF!</v>
      </c>
    </row>
    <row r="278" spans="13:17">
      <c r="M278" s="6" t="e">
        <f>登録者!#REF!</f>
        <v>#REF!</v>
      </c>
      <c r="N278" s="171" t="e">
        <f t="shared" si="13"/>
        <v>#REF!</v>
      </c>
      <c r="O278" s="6" t="e">
        <f>登録者!#REF!</f>
        <v>#REF!</v>
      </c>
      <c r="P278" t="e">
        <f t="shared" si="14"/>
        <v>#REF!</v>
      </c>
      <c r="Q278" t="e">
        <f t="shared" si="12"/>
        <v>#REF!</v>
      </c>
    </row>
    <row r="279" spans="13:17">
      <c r="M279" s="6" t="e">
        <f>登録者!#REF!</f>
        <v>#REF!</v>
      </c>
      <c r="N279" s="171" t="e">
        <f t="shared" si="13"/>
        <v>#REF!</v>
      </c>
      <c r="O279" s="6" t="e">
        <f>登録者!#REF!</f>
        <v>#REF!</v>
      </c>
      <c r="P279" t="e">
        <f t="shared" si="14"/>
        <v>#REF!</v>
      </c>
      <c r="Q279" t="e">
        <f t="shared" si="12"/>
        <v>#REF!</v>
      </c>
    </row>
    <row r="280" spans="13:17">
      <c r="M280" s="6" t="e">
        <f>登録者!#REF!</f>
        <v>#REF!</v>
      </c>
      <c r="N280" s="171" t="e">
        <f t="shared" si="13"/>
        <v>#REF!</v>
      </c>
      <c r="O280" s="6" t="e">
        <f>登録者!#REF!</f>
        <v>#REF!</v>
      </c>
      <c r="P280" t="e">
        <f t="shared" si="14"/>
        <v>#REF!</v>
      </c>
      <c r="Q280" t="e">
        <f t="shared" si="12"/>
        <v>#REF!</v>
      </c>
    </row>
    <row r="281" spans="13:17">
      <c r="M281" s="6" t="e">
        <f>登録者!#REF!</f>
        <v>#REF!</v>
      </c>
      <c r="N281" s="171" t="e">
        <f t="shared" si="13"/>
        <v>#REF!</v>
      </c>
      <c r="O281" s="6" t="e">
        <f>登録者!#REF!</f>
        <v>#REF!</v>
      </c>
      <c r="P281" t="e">
        <f t="shared" si="14"/>
        <v>#REF!</v>
      </c>
      <c r="Q281" t="e">
        <f t="shared" si="12"/>
        <v>#REF!</v>
      </c>
    </row>
    <row r="282" spans="13:17">
      <c r="M282" s="6" t="e">
        <f>登録者!#REF!</f>
        <v>#REF!</v>
      </c>
      <c r="N282" s="171" t="e">
        <f t="shared" si="13"/>
        <v>#REF!</v>
      </c>
      <c r="O282" s="6" t="e">
        <f>登録者!#REF!</f>
        <v>#REF!</v>
      </c>
      <c r="P282" t="e">
        <f t="shared" si="14"/>
        <v>#REF!</v>
      </c>
      <c r="Q282" t="e">
        <f t="shared" si="12"/>
        <v>#REF!</v>
      </c>
    </row>
    <row r="283" spans="13:17">
      <c r="M283" s="6" t="e">
        <f>登録者!#REF!</f>
        <v>#REF!</v>
      </c>
      <c r="N283" s="171" t="e">
        <f t="shared" si="13"/>
        <v>#REF!</v>
      </c>
      <c r="O283" s="6" t="e">
        <f>登録者!#REF!</f>
        <v>#REF!</v>
      </c>
      <c r="P283" t="e">
        <f t="shared" si="14"/>
        <v>#REF!</v>
      </c>
      <c r="Q283" t="e">
        <f t="shared" si="12"/>
        <v>#REF!</v>
      </c>
    </row>
    <row r="284" spans="13:17">
      <c r="M284" s="6" t="e">
        <f>登録者!#REF!</f>
        <v>#REF!</v>
      </c>
      <c r="N284" s="171" t="e">
        <f t="shared" si="13"/>
        <v>#REF!</v>
      </c>
      <c r="O284" s="6" t="e">
        <f>登録者!#REF!</f>
        <v>#REF!</v>
      </c>
      <c r="P284" t="e">
        <f t="shared" si="14"/>
        <v>#REF!</v>
      </c>
      <c r="Q284" t="e">
        <f t="shared" si="12"/>
        <v>#REF!</v>
      </c>
    </row>
    <row r="285" spans="13:17">
      <c r="M285" s="6" t="e">
        <f>登録者!#REF!</f>
        <v>#REF!</v>
      </c>
      <c r="N285" s="171" t="e">
        <f t="shared" si="13"/>
        <v>#REF!</v>
      </c>
      <c r="O285" s="6" t="e">
        <f>登録者!#REF!</f>
        <v>#REF!</v>
      </c>
      <c r="P285" t="e">
        <f t="shared" si="14"/>
        <v>#REF!</v>
      </c>
      <c r="Q285" t="e">
        <f t="shared" si="12"/>
        <v>#REF!</v>
      </c>
    </row>
    <row r="286" spans="13:17">
      <c r="M286" s="6" t="e">
        <f>登録者!#REF!</f>
        <v>#REF!</v>
      </c>
      <c r="N286" s="171" t="e">
        <f t="shared" si="13"/>
        <v>#REF!</v>
      </c>
      <c r="O286" s="6" t="e">
        <f>登録者!#REF!</f>
        <v>#REF!</v>
      </c>
      <c r="P286" t="e">
        <f t="shared" si="14"/>
        <v>#REF!</v>
      </c>
      <c r="Q286" t="e">
        <f t="shared" si="12"/>
        <v>#REF!</v>
      </c>
    </row>
    <row r="287" spans="13:17">
      <c r="M287" s="6" t="e">
        <f>登録者!#REF!</f>
        <v>#REF!</v>
      </c>
      <c r="N287" s="171" t="e">
        <f t="shared" si="13"/>
        <v>#REF!</v>
      </c>
      <c r="O287" s="6" t="e">
        <f>登録者!#REF!</f>
        <v>#REF!</v>
      </c>
      <c r="P287" t="e">
        <f t="shared" si="14"/>
        <v>#REF!</v>
      </c>
      <c r="Q287" t="e">
        <f t="shared" si="12"/>
        <v>#REF!</v>
      </c>
    </row>
    <row r="288" spans="13:17">
      <c r="M288" s="6" t="e">
        <f>登録者!#REF!</f>
        <v>#REF!</v>
      </c>
      <c r="N288" s="171" t="e">
        <f t="shared" si="13"/>
        <v>#REF!</v>
      </c>
      <c r="O288" s="6" t="e">
        <f>登録者!#REF!</f>
        <v>#REF!</v>
      </c>
      <c r="P288" t="e">
        <f t="shared" si="14"/>
        <v>#REF!</v>
      </c>
      <c r="Q288" t="e">
        <f t="shared" si="12"/>
        <v>#REF!</v>
      </c>
    </row>
    <row r="289" spans="13:17">
      <c r="M289" s="6" t="e">
        <f>登録者!#REF!</f>
        <v>#REF!</v>
      </c>
      <c r="N289" s="171" t="e">
        <f t="shared" si="13"/>
        <v>#REF!</v>
      </c>
      <c r="O289" s="6" t="e">
        <f>登録者!#REF!</f>
        <v>#REF!</v>
      </c>
      <c r="P289" t="e">
        <f t="shared" si="14"/>
        <v>#REF!</v>
      </c>
      <c r="Q289" t="e">
        <f t="shared" si="12"/>
        <v>#REF!</v>
      </c>
    </row>
    <row r="290" spans="13:17">
      <c r="M290" s="6" t="e">
        <f>登録者!#REF!</f>
        <v>#REF!</v>
      </c>
      <c r="N290" s="171" t="e">
        <f t="shared" si="13"/>
        <v>#REF!</v>
      </c>
      <c r="O290" s="6" t="e">
        <f>登録者!#REF!</f>
        <v>#REF!</v>
      </c>
      <c r="P290" t="e">
        <f t="shared" si="14"/>
        <v>#REF!</v>
      </c>
      <c r="Q290" t="e">
        <f t="shared" si="12"/>
        <v>#REF!</v>
      </c>
    </row>
    <row r="291" spans="13:17">
      <c r="M291" s="6" t="e">
        <f>登録者!#REF!</f>
        <v>#REF!</v>
      </c>
      <c r="N291" s="171" t="e">
        <f t="shared" si="13"/>
        <v>#REF!</v>
      </c>
      <c r="O291" s="6" t="e">
        <f>登録者!#REF!</f>
        <v>#REF!</v>
      </c>
      <c r="P291" t="e">
        <f t="shared" si="14"/>
        <v>#REF!</v>
      </c>
      <c r="Q291" t="e">
        <f t="shared" si="12"/>
        <v>#REF!</v>
      </c>
    </row>
    <row r="292" spans="13:17">
      <c r="M292" s="6" t="e">
        <f>登録者!#REF!</f>
        <v>#REF!</v>
      </c>
      <c r="N292" s="171" t="e">
        <f t="shared" si="13"/>
        <v>#REF!</v>
      </c>
      <c r="O292" s="6" t="e">
        <f>登録者!#REF!</f>
        <v>#REF!</v>
      </c>
      <c r="P292" t="e">
        <f t="shared" si="14"/>
        <v>#REF!</v>
      </c>
      <c r="Q292" t="e">
        <f t="shared" si="12"/>
        <v>#REF!</v>
      </c>
    </row>
    <row r="293" spans="13:17">
      <c r="M293" s="6" t="e">
        <f>登録者!#REF!</f>
        <v>#REF!</v>
      </c>
      <c r="N293" s="171" t="e">
        <f t="shared" si="13"/>
        <v>#REF!</v>
      </c>
      <c r="O293" s="6" t="e">
        <f>登録者!#REF!</f>
        <v>#REF!</v>
      </c>
      <c r="P293" t="e">
        <f t="shared" si="14"/>
        <v>#REF!</v>
      </c>
      <c r="Q293" t="e">
        <f t="shared" si="12"/>
        <v>#REF!</v>
      </c>
    </row>
    <row r="294" spans="13:17">
      <c r="M294" s="6" t="e">
        <f>登録者!#REF!</f>
        <v>#REF!</v>
      </c>
      <c r="N294" s="171" t="e">
        <f t="shared" si="13"/>
        <v>#REF!</v>
      </c>
      <c r="O294" s="6" t="e">
        <f>登録者!#REF!</f>
        <v>#REF!</v>
      </c>
      <c r="P294" t="e">
        <f t="shared" si="14"/>
        <v>#REF!</v>
      </c>
      <c r="Q294" t="e">
        <f t="shared" si="12"/>
        <v>#REF!</v>
      </c>
    </row>
    <row r="295" spans="13:17">
      <c r="M295" s="6" t="e">
        <f>登録者!#REF!</f>
        <v>#REF!</v>
      </c>
      <c r="N295" s="171" t="e">
        <f t="shared" si="13"/>
        <v>#REF!</v>
      </c>
      <c r="O295" s="6" t="e">
        <f>登録者!#REF!</f>
        <v>#REF!</v>
      </c>
      <c r="P295" t="e">
        <f t="shared" si="14"/>
        <v>#REF!</v>
      </c>
      <c r="Q295" t="e">
        <f t="shared" si="12"/>
        <v>#REF!</v>
      </c>
    </row>
    <row r="296" spans="13:17">
      <c r="M296" s="6" t="e">
        <f>登録者!#REF!</f>
        <v>#REF!</v>
      </c>
      <c r="N296" s="171" t="e">
        <f t="shared" si="13"/>
        <v>#REF!</v>
      </c>
      <c r="O296" s="6" t="e">
        <f>登録者!#REF!</f>
        <v>#REF!</v>
      </c>
      <c r="P296" t="e">
        <f t="shared" si="14"/>
        <v>#REF!</v>
      </c>
      <c r="Q296" t="e">
        <f t="shared" si="12"/>
        <v>#REF!</v>
      </c>
    </row>
    <row r="297" spans="13:17">
      <c r="M297" s="6" t="e">
        <f>登録者!#REF!</f>
        <v>#REF!</v>
      </c>
      <c r="N297" s="171" t="e">
        <f t="shared" si="13"/>
        <v>#REF!</v>
      </c>
      <c r="O297" s="6" t="e">
        <f>登録者!#REF!</f>
        <v>#REF!</v>
      </c>
      <c r="P297" t="e">
        <f t="shared" si="14"/>
        <v>#REF!</v>
      </c>
      <c r="Q297" t="e">
        <f t="shared" si="12"/>
        <v>#REF!</v>
      </c>
    </row>
    <row r="298" spans="13:17">
      <c r="M298" s="6" t="e">
        <f>登録者!#REF!</f>
        <v>#REF!</v>
      </c>
      <c r="N298" s="171" t="e">
        <f t="shared" si="13"/>
        <v>#REF!</v>
      </c>
      <c r="O298" s="6" t="e">
        <f>登録者!#REF!</f>
        <v>#REF!</v>
      </c>
      <c r="P298" t="e">
        <f t="shared" si="14"/>
        <v>#REF!</v>
      </c>
      <c r="Q298" t="e">
        <f t="shared" si="12"/>
        <v>#REF!</v>
      </c>
    </row>
    <row r="299" spans="13:17">
      <c r="M299" s="6" t="e">
        <f>登録者!#REF!</f>
        <v>#REF!</v>
      </c>
      <c r="N299" s="171" t="e">
        <f t="shared" si="13"/>
        <v>#REF!</v>
      </c>
      <c r="O299" s="6" t="e">
        <f>登録者!#REF!</f>
        <v>#REF!</v>
      </c>
      <c r="P299" t="e">
        <f t="shared" si="14"/>
        <v>#REF!</v>
      </c>
      <c r="Q299" t="e">
        <f t="shared" si="12"/>
        <v>#REF!</v>
      </c>
    </row>
    <row r="300" spans="13:17">
      <c r="M300" s="6" t="e">
        <f>登録者!#REF!</f>
        <v>#REF!</v>
      </c>
      <c r="N300" s="171" t="e">
        <f t="shared" si="13"/>
        <v>#REF!</v>
      </c>
      <c r="O300" s="6" t="e">
        <f>登録者!#REF!</f>
        <v>#REF!</v>
      </c>
      <c r="P300" t="e">
        <f t="shared" si="14"/>
        <v>#REF!</v>
      </c>
      <c r="Q300" t="e">
        <f t="shared" si="12"/>
        <v>#REF!</v>
      </c>
    </row>
    <row r="301" spans="13:17">
      <c r="M301" s="6" t="e">
        <f>登録者!#REF!</f>
        <v>#REF!</v>
      </c>
      <c r="N301" s="171" t="e">
        <f t="shared" si="13"/>
        <v>#REF!</v>
      </c>
      <c r="O301" s="6" t="e">
        <f>登録者!#REF!</f>
        <v>#REF!</v>
      </c>
      <c r="P301" t="e">
        <f t="shared" si="14"/>
        <v>#REF!</v>
      </c>
      <c r="Q301" t="e">
        <f t="shared" si="12"/>
        <v>#REF!</v>
      </c>
    </row>
    <row r="302" spans="13:17">
      <c r="M302" s="6" t="e">
        <f>登録者!#REF!</f>
        <v>#REF!</v>
      </c>
      <c r="N302" s="171" t="e">
        <f t="shared" si="13"/>
        <v>#REF!</v>
      </c>
      <c r="O302" s="6" t="e">
        <f>登録者!#REF!</f>
        <v>#REF!</v>
      </c>
      <c r="P302" t="e">
        <f t="shared" si="14"/>
        <v>#REF!</v>
      </c>
      <c r="Q302" t="e">
        <f t="shared" si="12"/>
        <v>#REF!</v>
      </c>
    </row>
    <row r="303" spans="13:17">
      <c r="M303" s="6" t="e">
        <f>登録者!#REF!</f>
        <v>#REF!</v>
      </c>
      <c r="N303" s="171" t="e">
        <f t="shared" si="13"/>
        <v>#REF!</v>
      </c>
      <c r="O303" s="6" t="e">
        <f>登録者!#REF!</f>
        <v>#REF!</v>
      </c>
      <c r="P303" t="e">
        <f t="shared" si="14"/>
        <v>#REF!</v>
      </c>
      <c r="Q303" t="e">
        <f t="shared" si="12"/>
        <v>#REF!</v>
      </c>
    </row>
    <row r="304" spans="13:17">
      <c r="M304" s="6" t="e">
        <f>登録者!#REF!</f>
        <v>#REF!</v>
      </c>
      <c r="N304" s="171" t="e">
        <f t="shared" si="13"/>
        <v>#REF!</v>
      </c>
      <c r="O304" s="6" t="e">
        <f>登録者!#REF!</f>
        <v>#REF!</v>
      </c>
      <c r="P304" t="e">
        <f t="shared" si="14"/>
        <v>#REF!</v>
      </c>
      <c r="Q304" t="e">
        <f t="shared" si="12"/>
        <v>#REF!</v>
      </c>
    </row>
    <row r="305" spans="13:17">
      <c r="M305" s="6" t="e">
        <f>登録者!#REF!</f>
        <v>#REF!</v>
      </c>
      <c r="N305" s="171" t="e">
        <f t="shared" si="13"/>
        <v>#REF!</v>
      </c>
      <c r="O305" s="6" t="e">
        <f>登録者!#REF!</f>
        <v>#REF!</v>
      </c>
      <c r="P305" t="e">
        <f t="shared" si="14"/>
        <v>#REF!</v>
      </c>
      <c r="Q305" t="e">
        <f t="shared" si="12"/>
        <v>#REF!</v>
      </c>
    </row>
    <row r="306" spans="13:17">
      <c r="M306" s="6" t="e">
        <f>登録者!#REF!</f>
        <v>#REF!</v>
      </c>
      <c r="N306" s="171" t="e">
        <f t="shared" si="13"/>
        <v>#REF!</v>
      </c>
      <c r="O306" s="6" t="e">
        <f>登録者!#REF!</f>
        <v>#REF!</v>
      </c>
      <c r="P306" t="e">
        <f t="shared" si="14"/>
        <v>#REF!</v>
      </c>
      <c r="Q306" t="e">
        <f t="shared" si="12"/>
        <v>#REF!</v>
      </c>
    </row>
    <row r="307" spans="13:17">
      <c r="M307" s="6" t="e">
        <f>登録者!#REF!</f>
        <v>#REF!</v>
      </c>
      <c r="N307" s="171" t="e">
        <f t="shared" si="13"/>
        <v>#REF!</v>
      </c>
      <c r="O307" s="6" t="e">
        <f>登録者!#REF!</f>
        <v>#REF!</v>
      </c>
      <c r="P307" t="e">
        <f t="shared" si="14"/>
        <v>#REF!</v>
      </c>
      <c r="Q307" t="e">
        <f t="shared" si="12"/>
        <v>#REF!</v>
      </c>
    </row>
    <row r="308" spans="13:17">
      <c r="M308" s="6" t="e">
        <f>登録者!#REF!</f>
        <v>#REF!</v>
      </c>
      <c r="N308" s="171" t="e">
        <f t="shared" si="13"/>
        <v>#REF!</v>
      </c>
      <c r="O308" s="6" t="e">
        <f>登録者!#REF!</f>
        <v>#REF!</v>
      </c>
      <c r="P308" t="e">
        <f t="shared" si="14"/>
        <v>#REF!</v>
      </c>
      <c r="Q308" t="e">
        <f t="shared" si="12"/>
        <v>#REF!</v>
      </c>
    </row>
    <row r="309" spans="13:17">
      <c r="M309" s="6" t="e">
        <f>登録者!#REF!</f>
        <v>#REF!</v>
      </c>
      <c r="N309" s="171" t="e">
        <f t="shared" si="13"/>
        <v>#REF!</v>
      </c>
      <c r="O309" s="6" t="e">
        <f>登録者!#REF!</f>
        <v>#REF!</v>
      </c>
      <c r="P309" t="e">
        <f t="shared" si="14"/>
        <v>#REF!</v>
      </c>
      <c r="Q309" t="e">
        <f t="shared" si="12"/>
        <v>#REF!</v>
      </c>
    </row>
    <row r="310" spans="13:17">
      <c r="M310" s="6" t="e">
        <f>登録者!#REF!</f>
        <v>#REF!</v>
      </c>
      <c r="N310" s="171" t="e">
        <f t="shared" si="13"/>
        <v>#REF!</v>
      </c>
      <c r="O310" s="6" t="e">
        <f>登録者!#REF!</f>
        <v>#REF!</v>
      </c>
      <c r="P310" t="e">
        <f t="shared" si="14"/>
        <v>#REF!</v>
      </c>
      <c r="Q310" t="e">
        <f t="shared" si="12"/>
        <v>#REF!</v>
      </c>
    </row>
    <row r="311" spans="13:17">
      <c r="M311" s="6" t="e">
        <f>登録者!#REF!</f>
        <v>#REF!</v>
      </c>
      <c r="N311" s="171" t="e">
        <f t="shared" si="13"/>
        <v>#REF!</v>
      </c>
      <c r="O311" s="6" t="e">
        <f>登録者!#REF!</f>
        <v>#REF!</v>
      </c>
      <c r="P311" t="e">
        <f t="shared" si="14"/>
        <v>#REF!</v>
      </c>
      <c r="Q311" t="e">
        <f t="shared" si="12"/>
        <v>#REF!</v>
      </c>
    </row>
    <row r="312" spans="13:17">
      <c r="M312" s="6" t="e">
        <f>登録者!#REF!</f>
        <v>#REF!</v>
      </c>
      <c r="N312" s="171" t="e">
        <f t="shared" si="13"/>
        <v>#REF!</v>
      </c>
      <c r="O312" s="6" t="e">
        <f>登録者!#REF!</f>
        <v>#REF!</v>
      </c>
      <c r="P312" t="e">
        <f t="shared" si="14"/>
        <v>#REF!</v>
      </c>
      <c r="Q312" t="e">
        <f t="shared" si="12"/>
        <v>#REF!</v>
      </c>
    </row>
    <row r="313" spans="13:17">
      <c r="M313" s="6" t="e">
        <f>登録者!#REF!</f>
        <v>#REF!</v>
      </c>
      <c r="N313" s="171" t="e">
        <f t="shared" si="13"/>
        <v>#REF!</v>
      </c>
      <c r="O313" s="6" t="e">
        <f>登録者!#REF!</f>
        <v>#REF!</v>
      </c>
      <c r="P313" t="e">
        <f t="shared" si="14"/>
        <v>#REF!</v>
      </c>
      <c r="Q313" t="e">
        <f t="shared" si="12"/>
        <v>#REF!</v>
      </c>
    </row>
    <row r="314" spans="13:17">
      <c r="M314" s="6" t="e">
        <f>登録者!#REF!</f>
        <v>#REF!</v>
      </c>
      <c r="N314" s="171" t="e">
        <f t="shared" si="13"/>
        <v>#REF!</v>
      </c>
      <c r="O314" s="6" t="e">
        <f>登録者!#REF!</f>
        <v>#REF!</v>
      </c>
      <c r="P314" t="e">
        <f t="shared" si="14"/>
        <v>#REF!</v>
      </c>
      <c r="Q314" t="e">
        <f t="shared" si="12"/>
        <v>#REF!</v>
      </c>
    </row>
    <row r="315" spans="13:17">
      <c r="M315" s="6" t="e">
        <f>登録者!#REF!</f>
        <v>#REF!</v>
      </c>
      <c r="N315" s="171" t="e">
        <f t="shared" si="13"/>
        <v>#REF!</v>
      </c>
      <c r="O315" s="6" t="e">
        <f>登録者!#REF!</f>
        <v>#REF!</v>
      </c>
      <c r="P315" t="e">
        <f t="shared" si="14"/>
        <v>#REF!</v>
      </c>
      <c r="Q315" t="e">
        <f t="shared" si="12"/>
        <v>#REF!</v>
      </c>
    </row>
    <row r="316" spans="13:17">
      <c r="M316" s="6" t="e">
        <f>登録者!#REF!</f>
        <v>#REF!</v>
      </c>
      <c r="N316" s="171" t="e">
        <f t="shared" si="13"/>
        <v>#REF!</v>
      </c>
      <c r="O316" s="6" t="e">
        <f>登録者!#REF!</f>
        <v>#REF!</v>
      </c>
      <c r="P316" t="e">
        <f t="shared" si="14"/>
        <v>#REF!</v>
      </c>
      <c r="Q316" t="e">
        <f t="shared" si="12"/>
        <v>#REF!</v>
      </c>
    </row>
    <row r="317" spans="13:17">
      <c r="M317" s="6" t="e">
        <f>登録者!#REF!</f>
        <v>#REF!</v>
      </c>
      <c r="N317" s="171" t="e">
        <f t="shared" si="13"/>
        <v>#REF!</v>
      </c>
      <c r="O317" s="6" t="e">
        <f>登録者!#REF!</f>
        <v>#REF!</v>
      </c>
      <c r="P317" t="e">
        <f t="shared" si="14"/>
        <v>#REF!</v>
      </c>
      <c r="Q317" t="e">
        <f t="shared" si="12"/>
        <v>#REF!</v>
      </c>
    </row>
    <row r="318" spans="13:17">
      <c r="M318" s="6" t="e">
        <f>登録者!#REF!</f>
        <v>#REF!</v>
      </c>
      <c r="N318" s="171" t="e">
        <f t="shared" si="13"/>
        <v>#REF!</v>
      </c>
      <c r="O318" s="6" t="e">
        <f>登録者!#REF!</f>
        <v>#REF!</v>
      </c>
      <c r="P318" t="e">
        <f t="shared" si="14"/>
        <v>#REF!</v>
      </c>
      <c r="Q318" t="e">
        <f t="shared" si="12"/>
        <v>#REF!</v>
      </c>
    </row>
    <row r="319" spans="13:17">
      <c r="M319" s="6" t="e">
        <f>登録者!#REF!</f>
        <v>#REF!</v>
      </c>
      <c r="N319" s="171" t="e">
        <f t="shared" si="13"/>
        <v>#REF!</v>
      </c>
      <c r="O319" s="6" t="e">
        <f>登録者!#REF!</f>
        <v>#REF!</v>
      </c>
      <c r="P319" t="e">
        <f t="shared" si="14"/>
        <v>#REF!</v>
      </c>
      <c r="Q319" t="e">
        <f t="shared" si="12"/>
        <v>#REF!</v>
      </c>
    </row>
    <row r="320" spans="13:17">
      <c r="M320" s="6" t="e">
        <f>登録者!#REF!</f>
        <v>#REF!</v>
      </c>
      <c r="N320" s="171" t="e">
        <f t="shared" si="13"/>
        <v>#REF!</v>
      </c>
      <c r="O320" s="6" t="e">
        <f>登録者!#REF!</f>
        <v>#REF!</v>
      </c>
      <c r="P320" t="e">
        <f t="shared" si="14"/>
        <v>#REF!</v>
      </c>
      <c r="Q320" t="e">
        <f t="shared" si="12"/>
        <v>#REF!</v>
      </c>
    </row>
    <row r="321" spans="13:17">
      <c r="M321" s="6" t="e">
        <f>登録者!#REF!</f>
        <v>#REF!</v>
      </c>
      <c r="N321" s="171" t="e">
        <f t="shared" si="13"/>
        <v>#REF!</v>
      </c>
      <c r="O321" s="6" t="e">
        <f>登録者!#REF!</f>
        <v>#REF!</v>
      </c>
      <c r="P321" t="e">
        <f t="shared" si="14"/>
        <v>#REF!</v>
      </c>
      <c r="Q321" t="e">
        <f t="shared" si="12"/>
        <v>#REF!</v>
      </c>
    </row>
    <row r="322" spans="13:17">
      <c r="M322" s="6" t="e">
        <f>登録者!#REF!</f>
        <v>#REF!</v>
      </c>
      <c r="N322" s="171" t="e">
        <f t="shared" si="13"/>
        <v>#REF!</v>
      </c>
      <c r="O322" s="6" t="e">
        <f>登録者!#REF!</f>
        <v>#REF!</v>
      </c>
      <c r="P322" t="e">
        <f t="shared" si="14"/>
        <v>#REF!</v>
      </c>
      <c r="Q322" t="e">
        <f t="shared" si="12"/>
        <v>#REF!</v>
      </c>
    </row>
    <row r="323" spans="13:17">
      <c r="M323" s="6" t="e">
        <f>登録者!#REF!</f>
        <v>#REF!</v>
      </c>
      <c r="N323" s="171" t="e">
        <f t="shared" si="13"/>
        <v>#REF!</v>
      </c>
      <c r="O323" s="6" t="e">
        <f>登録者!#REF!</f>
        <v>#REF!</v>
      </c>
      <c r="P323" t="e">
        <f t="shared" si="14"/>
        <v>#REF!</v>
      </c>
      <c r="Q323" t="e">
        <f t="shared" si="12"/>
        <v>#REF!</v>
      </c>
    </row>
    <row r="324" spans="13:17">
      <c r="M324" s="6" t="e">
        <f>登録者!#REF!</f>
        <v>#REF!</v>
      </c>
      <c r="N324" s="171" t="e">
        <f t="shared" si="13"/>
        <v>#REF!</v>
      </c>
      <c r="O324" s="6" t="e">
        <f>登録者!#REF!</f>
        <v>#REF!</v>
      </c>
      <c r="P324" t="e">
        <f t="shared" si="14"/>
        <v>#REF!</v>
      </c>
      <c r="Q324" t="e">
        <f t="shared" si="12"/>
        <v>#REF!</v>
      </c>
    </row>
    <row r="325" spans="13:17">
      <c r="M325" s="6" t="e">
        <f>登録者!#REF!</f>
        <v>#REF!</v>
      </c>
      <c r="N325" s="171" t="e">
        <f t="shared" si="13"/>
        <v>#REF!</v>
      </c>
      <c r="O325" s="6" t="e">
        <f>登録者!#REF!</f>
        <v>#REF!</v>
      </c>
      <c r="P325" t="e">
        <f t="shared" si="14"/>
        <v>#REF!</v>
      </c>
      <c r="Q325" t="e">
        <f t="shared" si="12"/>
        <v>#REF!</v>
      </c>
    </row>
    <row r="326" spans="13:17">
      <c r="M326" s="6" t="e">
        <f>登録者!#REF!</f>
        <v>#REF!</v>
      </c>
      <c r="N326" s="171" t="e">
        <f t="shared" si="13"/>
        <v>#REF!</v>
      </c>
      <c r="O326" s="6" t="e">
        <f>登録者!#REF!</f>
        <v>#REF!</v>
      </c>
      <c r="P326" t="e">
        <f t="shared" si="14"/>
        <v>#REF!</v>
      </c>
      <c r="Q326" t="e">
        <f t="shared" si="12"/>
        <v>#REF!</v>
      </c>
    </row>
    <row r="327" spans="13:17">
      <c r="M327" s="6" t="e">
        <f>登録者!#REF!</f>
        <v>#REF!</v>
      </c>
      <c r="N327" s="171" t="e">
        <f t="shared" si="13"/>
        <v>#REF!</v>
      </c>
      <c r="O327" s="6" t="e">
        <f>登録者!#REF!</f>
        <v>#REF!</v>
      </c>
      <c r="P327" t="e">
        <f t="shared" si="14"/>
        <v>#REF!</v>
      </c>
      <c r="Q327" t="e">
        <f t="shared" si="12"/>
        <v>#REF!</v>
      </c>
    </row>
    <row r="328" spans="13:17">
      <c r="M328" s="6" t="e">
        <f>登録者!#REF!</f>
        <v>#REF!</v>
      </c>
      <c r="N328" s="171" t="e">
        <f t="shared" si="13"/>
        <v>#REF!</v>
      </c>
      <c r="O328" s="6" t="e">
        <f>登録者!#REF!</f>
        <v>#REF!</v>
      </c>
      <c r="P328" t="e">
        <f t="shared" si="14"/>
        <v>#REF!</v>
      </c>
      <c r="Q328" t="e">
        <f t="shared" si="12"/>
        <v>#REF!</v>
      </c>
    </row>
    <row r="329" spans="13:17">
      <c r="M329" s="6" t="e">
        <f>登録者!#REF!</f>
        <v>#REF!</v>
      </c>
      <c r="N329" s="171" t="e">
        <f t="shared" si="13"/>
        <v>#REF!</v>
      </c>
      <c r="O329" s="6" t="e">
        <f>登録者!#REF!</f>
        <v>#REF!</v>
      </c>
      <c r="P329" t="e">
        <f t="shared" si="14"/>
        <v>#REF!</v>
      </c>
      <c r="Q329" t="e">
        <f t="shared" si="12"/>
        <v>#REF!</v>
      </c>
    </row>
    <row r="330" spans="13:17">
      <c r="M330" s="6" t="e">
        <f>登録者!#REF!</f>
        <v>#REF!</v>
      </c>
      <c r="N330" s="171" t="e">
        <f t="shared" si="13"/>
        <v>#REF!</v>
      </c>
      <c r="O330" s="6" t="e">
        <f>登録者!#REF!</f>
        <v>#REF!</v>
      </c>
      <c r="P330" t="e">
        <f t="shared" si="14"/>
        <v>#REF!</v>
      </c>
      <c r="Q330" t="e">
        <f t="shared" si="12"/>
        <v>#REF!</v>
      </c>
    </row>
    <row r="331" spans="13:17">
      <c r="M331" s="6">
        <f>登録者!B331</f>
        <v>0</v>
      </c>
      <c r="N331" s="171" t="str">
        <f t="shared" si="13"/>
        <v>0</v>
      </c>
      <c r="O331" s="6">
        <f>登録者!C331</f>
        <v>0</v>
      </c>
      <c r="P331" t="str">
        <f t="shared" si="14"/>
        <v>0</v>
      </c>
      <c r="Q331" t="str">
        <f t="shared" ref="Q331:Q394" si="15">TRIM(SUBSTITUTE(P331," ",""))</f>
        <v>0</v>
      </c>
    </row>
    <row r="332" spans="13:17">
      <c r="M332" s="6">
        <f>登録者!B332</f>
        <v>0</v>
      </c>
      <c r="N332" s="171" t="str">
        <f t="shared" ref="N332:N395" si="16">ASC(M332)</f>
        <v>0</v>
      </c>
      <c r="O332" s="6">
        <f>登録者!C332</f>
        <v>0</v>
      </c>
      <c r="P332" t="str">
        <f t="shared" ref="P332:P395" si="17">TRIM(SUBSTITUTE(O332,"　",""))</f>
        <v>0</v>
      </c>
      <c r="Q332" t="str">
        <f t="shared" si="15"/>
        <v>0</v>
      </c>
    </row>
    <row r="333" spans="13:17">
      <c r="M333" s="6">
        <f>登録者!B333</f>
        <v>0</v>
      </c>
      <c r="N333" s="171" t="str">
        <f t="shared" si="16"/>
        <v>0</v>
      </c>
      <c r="O333" s="6">
        <f>登録者!C333</f>
        <v>0</v>
      </c>
      <c r="P333" t="str">
        <f t="shared" si="17"/>
        <v>0</v>
      </c>
      <c r="Q333" t="str">
        <f t="shared" si="15"/>
        <v>0</v>
      </c>
    </row>
    <row r="334" spans="13:17">
      <c r="M334" s="6">
        <f>登録者!B334</f>
        <v>0</v>
      </c>
      <c r="N334" s="171" t="str">
        <f t="shared" si="16"/>
        <v>0</v>
      </c>
      <c r="O334" s="6">
        <f>登録者!C334</f>
        <v>0</v>
      </c>
      <c r="P334" t="str">
        <f t="shared" si="17"/>
        <v>0</v>
      </c>
      <c r="Q334" t="str">
        <f t="shared" si="15"/>
        <v>0</v>
      </c>
    </row>
    <row r="335" spans="13:17">
      <c r="M335" s="6">
        <f>登録者!B335</f>
        <v>0</v>
      </c>
      <c r="N335" s="171" t="str">
        <f t="shared" si="16"/>
        <v>0</v>
      </c>
      <c r="O335" s="6">
        <f>登録者!C335</f>
        <v>0</v>
      </c>
      <c r="P335" t="str">
        <f t="shared" si="17"/>
        <v>0</v>
      </c>
      <c r="Q335" t="str">
        <f t="shared" si="15"/>
        <v>0</v>
      </c>
    </row>
    <row r="336" spans="13:17">
      <c r="M336" s="6">
        <f>登録者!B336</f>
        <v>0</v>
      </c>
      <c r="N336" s="171" t="str">
        <f t="shared" si="16"/>
        <v>0</v>
      </c>
      <c r="O336" s="6">
        <f>登録者!C336</f>
        <v>0</v>
      </c>
      <c r="P336" t="str">
        <f t="shared" si="17"/>
        <v>0</v>
      </c>
      <c r="Q336" t="str">
        <f t="shared" si="15"/>
        <v>0</v>
      </c>
    </row>
    <row r="337" spans="13:17">
      <c r="M337" s="6">
        <f>登録者!B337</f>
        <v>0</v>
      </c>
      <c r="N337" s="171" t="str">
        <f t="shared" si="16"/>
        <v>0</v>
      </c>
      <c r="O337" s="6">
        <f>登録者!C337</f>
        <v>0</v>
      </c>
      <c r="P337" t="str">
        <f t="shared" si="17"/>
        <v>0</v>
      </c>
      <c r="Q337" t="str">
        <f t="shared" si="15"/>
        <v>0</v>
      </c>
    </row>
    <row r="338" spans="13:17">
      <c r="M338" s="6">
        <f>登録者!B338</f>
        <v>0</v>
      </c>
      <c r="N338" s="171" t="str">
        <f t="shared" si="16"/>
        <v>0</v>
      </c>
      <c r="O338" s="6">
        <f>登録者!C338</f>
        <v>0</v>
      </c>
      <c r="P338" t="str">
        <f t="shared" si="17"/>
        <v>0</v>
      </c>
      <c r="Q338" t="str">
        <f t="shared" si="15"/>
        <v>0</v>
      </c>
    </row>
    <row r="339" spans="13:17">
      <c r="M339" s="6">
        <f>登録者!B339</f>
        <v>0</v>
      </c>
      <c r="N339" s="171" t="str">
        <f t="shared" si="16"/>
        <v>0</v>
      </c>
      <c r="O339" s="6">
        <f>登録者!C339</f>
        <v>0</v>
      </c>
      <c r="P339" t="str">
        <f t="shared" si="17"/>
        <v>0</v>
      </c>
      <c r="Q339" t="str">
        <f t="shared" si="15"/>
        <v>0</v>
      </c>
    </row>
    <row r="340" spans="13:17">
      <c r="M340" s="6">
        <f>登録者!B340</f>
        <v>0</v>
      </c>
      <c r="N340" s="171" t="str">
        <f t="shared" si="16"/>
        <v>0</v>
      </c>
      <c r="O340" s="6">
        <f>登録者!C340</f>
        <v>0</v>
      </c>
      <c r="P340" t="str">
        <f t="shared" si="17"/>
        <v>0</v>
      </c>
      <c r="Q340" t="str">
        <f t="shared" si="15"/>
        <v>0</v>
      </c>
    </row>
    <row r="341" spans="13:17">
      <c r="M341" s="6">
        <f>登録者!B341</f>
        <v>0</v>
      </c>
      <c r="N341" s="171" t="str">
        <f t="shared" si="16"/>
        <v>0</v>
      </c>
      <c r="O341" s="6">
        <f>登録者!C341</f>
        <v>0</v>
      </c>
      <c r="P341" t="str">
        <f t="shared" si="17"/>
        <v>0</v>
      </c>
      <c r="Q341" t="str">
        <f t="shared" si="15"/>
        <v>0</v>
      </c>
    </row>
    <row r="342" spans="13:17">
      <c r="M342" s="6">
        <f>登録者!B342</f>
        <v>0</v>
      </c>
      <c r="N342" s="171" t="str">
        <f t="shared" si="16"/>
        <v>0</v>
      </c>
      <c r="O342" s="6">
        <f>登録者!C342</f>
        <v>0</v>
      </c>
      <c r="P342" t="str">
        <f t="shared" si="17"/>
        <v>0</v>
      </c>
      <c r="Q342" t="str">
        <f t="shared" si="15"/>
        <v>0</v>
      </c>
    </row>
    <row r="343" spans="13:17">
      <c r="M343" s="6">
        <f>登録者!B343</f>
        <v>0</v>
      </c>
      <c r="N343" s="171" t="str">
        <f t="shared" si="16"/>
        <v>0</v>
      </c>
      <c r="O343" s="6">
        <f>登録者!C343</f>
        <v>0</v>
      </c>
      <c r="P343" t="str">
        <f t="shared" si="17"/>
        <v>0</v>
      </c>
      <c r="Q343" t="str">
        <f t="shared" si="15"/>
        <v>0</v>
      </c>
    </row>
    <row r="344" spans="13:17">
      <c r="M344" s="6">
        <f>登録者!B344</f>
        <v>0</v>
      </c>
      <c r="N344" s="171" t="str">
        <f t="shared" si="16"/>
        <v>0</v>
      </c>
      <c r="O344" s="6">
        <f>登録者!C344</f>
        <v>0</v>
      </c>
      <c r="P344" t="str">
        <f t="shared" si="17"/>
        <v>0</v>
      </c>
      <c r="Q344" t="str">
        <f t="shared" si="15"/>
        <v>0</v>
      </c>
    </row>
    <row r="345" spans="13:17">
      <c r="M345" s="6">
        <f>登録者!B345</f>
        <v>0</v>
      </c>
      <c r="N345" s="171" t="str">
        <f t="shared" si="16"/>
        <v>0</v>
      </c>
      <c r="O345" s="6">
        <f>登録者!C345</f>
        <v>0</v>
      </c>
      <c r="P345" t="str">
        <f t="shared" si="17"/>
        <v>0</v>
      </c>
      <c r="Q345" t="str">
        <f t="shared" si="15"/>
        <v>0</v>
      </c>
    </row>
    <row r="346" spans="13:17">
      <c r="M346" s="6">
        <f>登録者!B346</f>
        <v>0</v>
      </c>
      <c r="N346" s="171" t="str">
        <f t="shared" si="16"/>
        <v>0</v>
      </c>
      <c r="O346" s="6">
        <f>登録者!C346</f>
        <v>0</v>
      </c>
      <c r="P346" t="str">
        <f t="shared" si="17"/>
        <v>0</v>
      </c>
      <c r="Q346" t="str">
        <f t="shared" si="15"/>
        <v>0</v>
      </c>
    </row>
    <row r="347" spans="13:17">
      <c r="M347" s="6">
        <f>登録者!B347</f>
        <v>0</v>
      </c>
      <c r="N347" s="171" t="str">
        <f t="shared" si="16"/>
        <v>0</v>
      </c>
      <c r="O347" s="6">
        <f>登録者!C347</f>
        <v>0</v>
      </c>
      <c r="P347" t="str">
        <f t="shared" si="17"/>
        <v>0</v>
      </c>
      <c r="Q347" t="str">
        <f t="shared" si="15"/>
        <v>0</v>
      </c>
    </row>
    <row r="348" spans="13:17">
      <c r="M348" s="6">
        <f>登録者!B348</f>
        <v>0</v>
      </c>
      <c r="N348" s="171" t="str">
        <f t="shared" si="16"/>
        <v>0</v>
      </c>
      <c r="O348" s="6">
        <f>登録者!C348</f>
        <v>0</v>
      </c>
      <c r="P348" t="str">
        <f t="shared" si="17"/>
        <v>0</v>
      </c>
      <c r="Q348" t="str">
        <f t="shared" si="15"/>
        <v>0</v>
      </c>
    </row>
    <row r="349" spans="13:17">
      <c r="M349" s="6">
        <f>登録者!B349</f>
        <v>0</v>
      </c>
      <c r="N349" s="171" t="str">
        <f t="shared" si="16"/>
        <v>0</v>
      </c>
      <c r="O349" s="6">
        <f>登録者!C349</f>
        <v>0</v>
      </c>
      <c r="P349" t="str">
        <f t="shared" si="17"/>
        <v>0</v>
      </c>
      <c r="Q349" t="str">
        <f t="shared" si="15"/>
        <v>0</v>
      </c>
    </row>
    <row r="350" spans="13:17">
      <c r="M350" s="6">
        <f>登録者!B350</f>
        <v>0</v>
      </c>
      <c r="N350" s="171" t="str">
        <f t="shared" si="16"/>
        <v>0</v>
      </c>
      <c r="O350" s="6">
        <f>登録者!C350</f>
        <v>0</v>
      </c>
      <c r="P350" t="str">
        <f t="shared" si="17"/>
        <v>0</v>
      </c>
      <c r="Q350" t="str">
        <f t="shared" si="15"/>
        <v>0</v>
      </c>
    </row>
    <row r="351" spans="13:17">
      <c r="M351" s="6">
        <f>登録者!B351</f>
        <v>0</v>
      </c>
      <c r="N351" s="171" t="str">
        <f t="shared" si="16"/>
        <v>0</v>
      </c>
      <c r="O351" s="6">
        <f>登録者!C351</f>
        <v>0</v>
      </c>
      <c r="P351" t="str">
        <f t="shared" si="17"/>
        <v>0</v>
      </c>
      <c r="Q351" t="str">
        <f t="shared" si="15"/>
        <v>0</v>
      </c>
    </row>
    <row r="352" spans="13:17">
      <c r="M352" s="6">
        <f>登録者!B352</f>
        <v>0</v>
      </c>
      <c r="N352" s="171" t="str">
        <f t="shared" si="16"/>
        <v>0</v>
      </c>
      <c r="O352" s="6">
        <f>登録者!C352</f>
        <v>0</v>
      </c>
      <c r="P352" t="str">
        <f t="shared" si="17"/>
        <v>0</v>
      </c>
      <c r="Q352" t="str">
        <f t="shared" si="15"/>
        <v>0</v>
      </c>
    </row>
    <row r="353" spans="13:17">
      <c r="M353" s="6">
        <f>登録者!B353</f>
        <v>0</v>
      </c>
      <c r="N353" s="171" t="str">
        <f t="shared" si="16"/>
        <v>0</v>
      </c>
      <c r="O353" s="6">
        <f>登録者!C353</f>
        <v>0</v>
      </c>
      <c r="P353" t="str">
        <f t="shared" si="17"/>
        <v>0</v>
      </c>
      <c r="Q353" t="str">
        <f t="shared" si="15"/>
        <v>0</v>
      </c>
    </row>
    <row r="354" spans="13:17">
      <c r="M354" s="6">
        <f>登録者!B354</f>
        <v>0</v>
      </c>
      <c r="N354" s="171" t="str">
        <f t="shared" si="16"/>
        <v>0</v>
      </c>
      <c r="O354" s="6">
        <f>登録者!C354</f>
        <v>0</v>
      </c>
      <c r="P354" t="str">
        <f t="shared" si="17"/>
        <v>0</v>
      </c>
      <c r="Q354" t="str">
        <f t="shared" si="15"/>
        <v>0</v>
      </c>
    </row>
    <row r="355" spans="13:17">
      <c r="M355" s="6">
        <f>登録者!B355</f>
        <v>0</v>
      </c>
      <c r="N355" s="171" t="str">
        <f t="shared" si="16"/>
        <v>0</v>
      </c>
      <c r="O355" s="6">
        <f>登録者!C355</f>
        <v>0</v>
      </c>
      <c r="P355" t="str">
        <f t="shared" si="17"/>
        <v>0</v>
      </c>
      <c r="Q355" t="str">
        <f t="shared" si="15"/>
        <v>0</v>
      </c>
    </row>
    <row r="356" spans="13:17">
      <c r="M356" s="6">
        <f>登録者!B356</f>
        <v>0</v>
      </c>
      <c r="N356" s="171" t="str">
        <f t="shared" si="16"/>
        <v>0</v>
      </c>
      <c r="O356" s="6">
        <f>登録者!C356</f>
        <v>0</v>
      </c>
      <c r="P356" t="str">
        <f t="shared" si="17"/>
        <v>0</v>
      </c>
      <c r="Q356" t="str">
        <f t="shared" si="15"/>
        <v>0</v>
      </c>
    </row>
    <row r="357" spans="13:17">
      <c r="M357" s="6">
        <f>登録者!B357</f>
        <v>0</v>
      </c>
      <c r="N357" s="171" t="str">
        <f t="shared" si="16"/>
        <v>0</v>
      </c>
      <c r="O357" s="6">
        <f>登録者!C357</f>
        <v>0</v>
      </c>
      <c r="P357" t="str">
        <f t="shared" si="17"/>
        <v>0</v>
      </c>
      <c r="Q357" t="str">
        <f t="shared" si="15"/>
        <v>0</v>
      </c>
    </row>
    <row r="358" spans="13:17">
      <c r="M358" s="6">
        <f>登録者!B358</f>
        <v>0</v>
      </c>
      <c r="N358" s="171" t="str">
        <f t="shared" si="16"/>
        <v>0</v>
      </c>
      <c r="O358" s="6">
        <f>登録者!C358</f>
        <v>0</v>
      </c>
      <c r="P358" t="str">
        <f t="shared" si="17"/>
        <v>0</v>
      </c>
      <c r="Q358" t="str">
        <f t="shared" si="15"/>
        <v>0</v>
      </c>
    </row>
    <row r="359" spans="13:17">
      <c r="M359" s="6">
        <f>登録者!B359</f>
        <v>0</v>
      </c>
      <c r="N359" s="171" t="str">
        <f t="shared" si="16"/>
        <v>0</v>
      </c>
      <c r="O359" s="6">
        <f>登録者!C359</f>
        <v>0</v>
      </c>
      <c r="P359" t="str">
        <f t="shared" si="17"/>
        <v>0</v>
      </c>
      <c r="Q359" t="str">
        <f t="shared" si="15"/>
        <v>0</v>
      </c>
    </row>
    <row r="360" spans="13:17">
      <c r="M360" s="6">
        <f>登録者!B360</f>
        <v>0</v>
      </c>
      <c r="N360" s="171" t="str">
        <f t="shared" si="16"/>
        <v>0</v>
      </c>
      <c r="O360" s="6">
        <f>登録者!C360</f>
        <v>0</v>
      </c>
      <c r="P360" t="str">
        <f t="shared" si="17"/>
        <v>0</v>
      </c>
      <c r="Q360" t="str">
        <f t="shared" si="15"/>
        <v>0</v>
      </c>
    </row>
    <row r="361" spans="13:17">
      <c r="M361" s="6">
        <f>登録者!B361</f>
        <v>0</v>
      </c>
      <c r="N361" s="171" t="str">
        <f t="shared" si="16"/>
        <v>0</v>
      </c>
      <c r="O361" s="6">
        <f>登録者!C361</f>
        <v>0</v>
      </c>
      <c r="P361" t="str">
        <f t="shared" si="17"/>
        <v>0</v>
      </c>
      <c r="Q361" t="str">
        <f t="shared" si="15"/>
        <v>0</v>
      </c>
    </row>
    <row r="362" spans="13:17">
      <c r="M362" s="6">
        <f>登録者!B362</f>
        <v>0</v>
      </c>
      <c r="N362" s="171" t="str">
        <f t="shared" si="16"/>
        <v>0</v>
      </c>
      <c r="O362" s="6">
        <f>登録者!C362</f>
        <v>0</v>
      </c>
      <c r="P362" t="str">
        <f t="shared" si="17"/>
        <v>0</v>
      </c>
      <c r="Q362" t="str">
        <f t="shared" si="15"/>
        <v>0</v>
      </c>
    </row>
    <row r="363" spans="13:17">
      <c r="M363" s="6">
        <f>登録者!B363</f>
        <v>0</v>
      </c>
      <c r="N363" s="171" t="str">
        <f t="shared" si="16"/>
        <v>0</v>
      </c>
      <c r="O363" s="6">
        <f>登録者!C363</f>
        <v>0</v>
      </c>
      <c r="P363" t="str">
        <f t="shared" si="17"/>
        <v>0</v>
      </c>
      <c r="Q363" t="str">
        <f t="shared" si="15"/>
        <v>0</v>
      </c>
    </row>
    <row r="364" spans="13:17">
      <c r="M364" s="6">
        <f>登録者!B364</f>
        <v>0</v>
      </c>
      <c r="N364" s="171" t="str">
        <f t="shared" si="16"/>
        <v>0</v>
      </c>
      <c r="O364" s="6">
        <f>登録者!C364</f>
        <v>0</v>
      </c>
      <c r="P364" t="str">
        <f t="shared" si="17"/>
        <v>0</v>
      </c>
      <c r="Q364" t="str">
        <f t="shared" si="15"/>
        <v>0</v>
      </c>
    </row>
    <row r="365" spans="13:17">
      <c r="M365" s="6">
        <f>登録者!B365</f>
        <v>0</v>
      </c>
      <c r="N365" s="171" t="str">
        <f t="shared" si="16"/>
        <v>0</v>
      </c>
      <c r="O365" s="6">
        <f>登録者!C365</f>
        <v>0</v>
      </c>
      <c r="P365" t="str">
        <f t="shared" si="17"/>
        <v>0</v>
      </c>
      <c r="Q365" t="str">
        <f t="shared" si="15"/>
        <v>0</v>
      </c>
    </row>
    <row r="366" spans="13:17">
      <c r="M366" s="6">
        <f>登録者!B366</f>
        <v>0</v>
      </c>
      <c r="N366" s="171" t="str">
        <f t="shared" si="16"/>
        <v>0</v>
      </c>
      <c r="O366" s="6">
        <f>登録者!C366</f>
        <v>0</v>
      </c>
      <c r="P366" t="str">
        <f t="shared" si="17"/>
        <v>0</v>
      </c>
      <c r="Q366" t="str">
        <f t="shared" si="15"/>
        <v>0</v>
      </c>
    </row>
    <row r="367" spans="13:17">
      <c r="M367" s="6">
        <f>登録者!B367</f>
        <v>0</v>
      </c>
      <c r="N367" s="171" t="str">
        <f t="shared" si="16"/>
        <v>0</v>
      </c>
      <c r="O367" s="6">
        <f>登録者!C367</f>
        <v>0</v>
      </c>
      <c r="P367" t="str">
        <f t="shared" si="17"/>
        <v>0</v>
      </c>
      <c r="Q367" t="str">
        <f t="shared" si="15"/>
        <v>0</v>
      </c>
    </row>
    <row r="368" spans="13:17">
      <c r="M368" s="6">
        <f>登録者!B368</f>
        <v>0</v>
      </c>
      <c r="N368" s="171" t="str">
        <f t="shared" si="16"/>
        <v>0</v>
      </c>
      <c r="O368" s="6">
        <f>登録者!C368</f>
        <v>0</v>
      </c>
      <c r="P368" t="str">
        <f t="shared" si="17"/>
        <v>0</v>
      </c>
      <c r="Q368" t="str">
        <f t="shared" si="15"/>
        <v>0</v>
      </c>
    </row>
    <row r="369" spans="13:17">
      <c r="M369" s="6">
        <f>登録者!B369</f>
        <v>0</v>
      </c>
      <c r="N369" s="171" t="str">
        <f t="shared" si="16"/>
        <v>0</v>
      </c>
      <c r="O369" s="6">
        <f>登録者!C369</f>
        <v>0</v>
      </c>
      <c r="P369" t="str">
        <f t="shared" si="17"/>
        <v>0</v>
      </c>
      <c r="Q369" t="str">
        <f t="shared" si="15"/>
        <v>0</v>
      </c>
    </row>
    <row r="370" spans="13:17">
      <c r="M370" s="6">
        <f>登録者!B370</f>
        <v>0</v>
      </c>
      <c r="N370" s="171" t="str">
        <f t="shared" si="16"/>
        <v>0</v>
      </c>
      <c r="O370" s="6">
        <f>登録者!C370</f>
        <v>0</v>
      </c>
      <c r="P370" t="str">
        <f t="shared" si="17"/>
        <v>0</v>
      </c>
      <c r="Q370" t="str">
        <f t="shared" si="15"/>
        <v>0</v>
      </c>
    </row>
    <row r="371" spans="13:17">
      <c r="M371" s="6">
        <f>登録者!B371</f>
        <v>0</v>
      </c>
      <c r="N371" s="171" t="str">
        <f t="shared" si="16"/>
        <v>0</v>
      </c>
      <c r="O371" s="6">
        <f>登録者!C371</f>
        <v>0</v>
      </c>
      <c r="P371" t="str">
        <f t="shared" si="17"/>
        <v>0</v>
      </c>
      <c r="Q371" t="str">
        <f t="shared" si="15"/>
        <v>0</v>
      </c>
    </row>
    <row r="372" spans="13:17">
      <c r="M372" s="6">
        <f>登録者!B372</f>
        <v>0</v>
      </c>
      <c r="N372" s="171" t="str">
        <f t="shared" si="16"/>
        <v>0</v>
      </c>
      <c r="O372" s="6">
        <f>登録者!C372</f>
        <v>0</v>
      </c>
      <c r="P372" t="str">
        <f t="shared" si="17"/>
        <v>0</v>
      </c>
      <c r="Q372" t="str">
        <f t="shared" si="15"/>
        <v>0</v>
      </c>
    </row>
    <row r="373" spans="13:17">
      <c r="M373" s="6">
        <f>登録者!B373</f>
        <v>0</v>
      </c>
      <c r="N373" s="171" t="str">
        <f t="shared" si="16"/>
        <v>0</v>
      </c>
      <c r="O373" s="6">
        <f>登録者!C373</f>
        <v>0</v>
      </c>
      <c r="P373" t="str">
        <f t="shared" si="17"/>
        <v>0</v>
      </c>
      <c r="Q373" t="str">
        <f t="shared" si="15"/>
        <v>0</v>
      </c>
    </row>
    <row r="374" spans="13:17">
      <c r="M374" s="6">
        <f>登録者!B374</f>
        <v>0</v>
      </c>
      <c r="N374" s="171" t="str">
        <f t="shared" si="16"/>
        <v>0</v>
      </c>
      <c r="O374" s="6">
        <f>登録者!C374</f>
        <v>0</v>
      </c>
      <c r="P374" t="str">
        <f t="shared" si="17"/>
        <v>0</v>
      </c>
      <c r="Q374" t="str">
        <f t="shared" si="15"/>
        <v>0</v>
      </c>
    </row>
    <row r="375" spans="13:17">
      <c r="M375" s="6">
        <f>登録者!B375</f>
        <v>0</v>
      </c>
      <c r="N375" s="171" t="str">
        <f t="shared" si="16"/>
        <v>0</v>
      </c>
      <c r="O375" s="6">
        <f>登録者!C375</f>
        <v>0</v>
      </c>
      <c r="P375" t="str">
        <f t="shared" si="17"/>
        <v>0</v>
      </c>
      <c r="Q375" t="str">
        <f t="shared" si="15"/>
        <v>0</v>
      </c>
    </row>
    <row r="376" spans="13:17">
      <c r="M376" s="6">
        <f>登録者!B376</f>
        <v>0</v>
      </c>
      <c r="N376" s="171" t="str">
        <f t="shared" si="16"/>
        <v>0</v>
      </c>
      <c r="O376" s="6">
        <f>登録者!C376</f>
        <v>0</v>
      </c>
      <c r="P376" t="str">
        <f t="shared" si="17"/>
        <v>0</v>
      </c>
      <c r="Q376" t="str">
        <f t="shared" si="15"/>
        <v>0</v>
      </c>
    </row>
    <row r="377" spans="13:17">
      <c r="M377" s="6">
        <f>登録者!B377</f>
        <v>0</v>
      </c>
      <c r="N377" s="171" t="str">
        <f t="shared" si="16"/>
        <v>0</v>
      </c>
      <c r="O377" s="6">
        <f>登録者!C377</f>
        <v>0</v>
      </c>
      <c r="P377" t="str">
        <f t="shared" si="17"/>
        <v>0</v>
      </c>
      <c r="Q377" t="str">
        <f t="shared" si="15"/>
        <v>0</v>
      </c>
    </row>
    <row r="378" spans="13:17">
      <c r="M378" s="6">
        <f>登録者!B378</f>
        <v>0</v>
      </c>
      <c r="N378" s="171" t="str">
        <f t="shared" si="16"/>
        <v>0</v>
      </c>
      <c r="O378" s="6">
        <f>登録者!C378</f>
        <v>0</v>
      </c>
      <c r="P378" t="str">
        <f t="shared" si="17"/>
        <v>0</v>
      </c>
      <c r="Q378" t="str">
        <f t="shared" si="15"/>
        <v>0</v>
      </c>
    </row>
    <row r="379" spans="13:17">
      <c r="M379" s="6">
        <f>登録者!B379</f>
        <v>0</v>
      </c>
      <c r="N379" s="171" t="str">
        <f t="shared" si="16"/>
        <v>0</v>
      </c>
      <c r="O379" s="6">
        <f>登録者!C379</f>
        <v>0</v>
      </c>
      <c r="P379" t="str">
        <f t="shared" si="17"/>
        <v>0</v>
      </c>
      <c r="Q379" t="str">
        <f t="shared" si="15"/>
        <v>0</v>
      </c>
    </row>
    <row r="380" spans="13:17">
      <c r="M380" s="6">
        <f>登録者!B380</f>
        <v>0</v>
      </c>
      <c r="N380" s="171" t="str">
        <f t="shared" si="16"/>
        <v>0</v>
      </c>
      <c r="O380" s="6">
        <f>登録者!C380</f>
        <v>0</v>
      </c>
      <c r="P380" t="str">
        <f t="shared" si="17"/>
        <v>0</v>
      </c>
      <c r="Q380" t="str">
        <f t="shared" si="15"/>
        <v>0</v>
      </c>
    </row>
    <row r="381" spans="13:17">
      <c r="M381" s="6">
        <f>登録者!B381</f>
        <v>0</v>
      </c>
      <c r="N381" s="171" t="str">
        <f t="shared" si="16"/>
        <v>0</v>
      </c>
      <c r="O381" s="6">
        <f>登録者!C381</f>
        <v>0</v>
      </c>
      <c r="P381" t="str">
        <f t="shared" si="17"/>
        <v>0</v>
      </c>
      <c r="Q381" t="str">
        <f t="shared" si="15"/>
        <v>0</v>
      </c>
    </row>
    <row r="382" spans="13:17">
      <c r="M382" s="6">
        <f>登録者!B382</f>
        <v>0</v>
      </c>
      <c r="N382" s="171" t="str">
        <f t="shared" si="16"/>
        <v>0</v>
      </c>
      <c r="O382" s="6">
        <f>登録者!C382</f>
        <v>0</v>
      </c>
      <c r="P382" t="str">
        <f t="shared" si="17"/>
        <v>0</v>
      </c>
      <c r="Q382" t="str">
        <f t="shared" si="15"/>
        <v>0</v>
      </c>
    </row>
    <row r="383" spans="13:17">
      <c r="M383" s="6">
        <f>登録者!B383</f>
        <v>0</v>
      </c>
      <c r="N383" s="171" t="str">
        <f t="shared" si="16"/>
        <v>0</v>
      </c>
      <c r="O383" s="6">
        <f>登録者!C383</f>
        <v>0</v>
      </c>
      <c r="P383" t="str">
        <f t="shared" si="17"/>
        <v>0</v>
      </c>
      <c r="Q383" t="str">
        <f t="shared" si="15"/>
        <v>0</v>
      </c>
    </row>
    <row r="384" spans="13:17">
      <c r="M384" s="6">
        <f>登録者!B384</f>
        <v>0</v>
      </c>
      <c r="N384" s="171" t="str">
        <f t="shared" si="16"/>
        <v>0</v>
      </c>
      <c r="O384" s="6">
        <f>登録者!C384</f>
        <v>0</v>
      </c>
      <c r="P384" t="str">
        <f t="shared" si="17"/>
        <v>0</v>
      </c>
      <c r="Q384" t="str">
        <f t="shared" si="15"/>
        <v>0</v>
      </c>
    </row>
    <row r="385" spans="13:17">
      <c r="M385" s="6">
        <f>登録者!B385</f>
        <v>0</v>
      </c>
      <c r="N385" s="171" t="str">
        <f t="shared" si="16"/>
        <v>0</v>
      </c>
      <c r="O385" s="6">
        <f>登録者!C385</f>
        <v>0</v>
      </c>
      <c r="P385" t="str">
        <f t="shared" si="17"/>
        <v>0</v>
      </c>
      <c r="Q385" t="str">
        <f t="shared" si="15"/>
        <v>0</v>
      </c>
    </row>
    <row r="386" spans="13:17">
      <c r="M386" s="6">
        <f>登録者!B386</f>
        <v>0</v>
      </c>
      <c r="N386" s="171" t="str">
        <f t="shared" si="16"/>
        <v>0</v>
      </c>
      <c r="O386" s="6">
        <f>登録者!C386</f>
        <v>0</v>
      </c>
      <c r="P386" t="str">
        <f t="shared" si="17"/>
        <v>0</v>
      </c>
      <c r="Q386" t="str">
        <f t="shared" si="15"/>
        <v>0</v>
      </c>
    </row>
    <row r="387" spans="13:17">
      <c r="M387" s="6">
        <f>登録者!B387</f>
        <v>0</v>
      </c>
      <c r="N387" s="171" t="str">
        <f t="shared" si="16"/>
        <v>0</v>
      </c>
      <c r="O387" s="6">
        <f>登録者!C387</f>
        <v>0</v>
      </c>
      <c r="P387" t="str">
        <f t="shared" si="17"/>
        <v>0</v>
      </c>
      <c r="Q387" t="str">
        <f t="shared" si="15"/>
        <v>0</v>
      </c>
    </row>
    <row r="388" spans="13:17">
      <c r="M388" s="6">
        <f>登録者!B388</f>
        <v>0</v>
      </c>
      <c r="N388" s="171" t="str">
        <f t="shared" si="16"/>
        <v>0</v>
      </c>
      <c r="O388" s="6">
        <f>登録者!C388</f>
        <v>0</v>
      </c>
      <c r="P388" t="str">
        <f t="shared" si="17"/>
        <v>0</v>
      </c>
      <c r="Q388" t="str">
        <f t="shared" si="15"/>
        <v>0</v>
      </c>
    </row>
    <row r="389" spans="13:17">
      <c r="M389" s="6">
        <f>登録者!B389</f>
        <v>0</v>
      </c>
      <c r="N389" s="171" t="str">
        <f t="shared" si="16"/>
        <v>0</v>
      </c>
      <c r="O389" s="6">
        <f>登録者!C389</f>
        <v>0</v>
      </c>
      <c r="P389" t="str">
        <f t="shared" si="17"/>
        <v>0</v>
      </c>
      <c r="Q389" t="str">
        <f t="shared" si="15"/>
        <v>0</v>
      </c>
    </row>
    <row r="390" spans="13:17">
      <c r="M390" s="6">
        <f>登録者!B390</f>
        <v>0</v>
      </c>
      <c r="N390" s="171" t="str">
        <f t="shared" si="16"/>
        <v>0</v>
      </c>
      <c r="O390" s="6">
        <f>登録者!C390</f>
        <v>0</v>
      </c>
      <c r="P390" t="str">
        <f t="shared" si="17"/>
        <v>0</v>
      </c>
      <c r="Q390" t="str">
        <f t="shared" si="15"/>
        <v>0</v>
      </c>
    </row>
    <row r="391" spans="13:17">
      <c r="M391" s="6">
        <f>登録者!B391</f>
        <v>0</v>
      </c>
      <c r="N391" s="171" t="str">
        <f t="shared" si="16"/>
        <v>0</v>
      </c>
      <c r="O391" s="6">
        <f>登録者!C391</f>
        <v>0</v>
      </c>
      <c r="P391" t="str">
        <f t="shared" si="17"/>
        <v>0</v>
      </c>
      <c r="Q391" t="str">
        <f t="shared" si="15"/>
        <v>0</v>
      </c>
    </row>
    <row r="392" spans="13:17">
      <c r="M392" s="6">
        <f>登録者!B392</f>
        <v>0</v>
      </c>
      <c r="N392" s="171" t="str">
        <f t="shared" si="16"/>
        <v>0</v>
      </c>
      <c r="O392" s="6">
        <f>登録者!C392</f>
        <v>0</v>
      </c>
      <c r="P392" t="str">
        <f t="shared" si="17"/>
        <v>0</v>
      </c>
      <c r="Q392" t="str">
        <f t="shared" si="15"/>
        <v>0</v>
      </c>
    </row>
    <row r="393" spans="13:17">
      <c r="M393" s="6">
        <f>登録者!B393</f>
        <v>0</v>
      </c>
      <c r="N393" s="171" t="str">
        <f t="shared" si="16"/>
        <v>0</v>
      </c>
      <c r="O393" s="6">
        <f>登録者!C393</f>
        <v>0</v>
      </c>
      <c r="P393" t="str">
        <f t="shared" si="17"/>
        <v>0</v>
      </c>
      <c r="Q393" t="str">
        <f t="shared" si="15"/>
        <v>0</v>
      </c>
    </row>
    <row r="394" spans="13:17">
      <c r="M394" s="6">
        <f>登録者!B394</f>
        <v>0</v>
      </c>
      <c r="N394" s="171" t="str">
        <f t="shared" si="16"/>
        <v>0</v>
      </c>
      <c r="O394" s="6">
        <f>登録者!C394</f>
        <v>0</v>
      </c>
      <c r="P394" t="str">
        <f t="shared" si="17"/>
        <v>0</v>
      </c>
      <c r="Q394" t="str">
        <f t="shared" si="15"/>
        <v>0</v>
      </c>
    </row>
    <row r="395" spans="13:17">
      <c r="M395" s="6">
        <f>登録者!B395</f>
        <v>0</v>
      </c>
      <c r="N395" s="171" t="str">
        <f t="shared" si="16"/>
        <v>0</v>
      </c>
      <c r="O395" s="6">
        <f>登録者!C395</f>
        <v>0</v>
      </c>
      <c r="P395" t="str">
        <f t="shared" si="17"/>
        <v>0</v>
      </c>
      <c r="Q395" t="str">
        <f t="shared" ref="Q395:Q407" si="18">TRIM(SUBSTITUTE(P395," ",""))</f>
        <v>0</v>
      </c>
    </row>
    <row r="396" spans="13:17">
      <c r="M396" s="6">
        <f>登録者!B396</f>
        <v>0</v>
      </c>
      <c r="N396" s="171" t="str">
        <f t="shared" ref="N396:N407" si="19">ASC(M396)</f>
        <v>0</v>
      </c>
      <c r="O396" s="6">
        <f>登録者!C396</f>
        <v>0</v>
      </c>
      <c r="P396" t="str">
        <f t="shared" ref="P396:P407" si="20">TRIM(SUBSTITUTE(O396,"　",""))</f>
        <v>0</v>
      </c>
      <c r="Q396" t="str">
        <f t="shared" si="18"/>
        <v>0</v>
      </c>
    </row>
    <row r="397" spans="13:17">
      <c r="M397" s="6">
        <f>登録者!B397</f>
        <v>0</v>
      </c>
      <c r="N397" s="171" t="str">
        <f t="shared" si="19"/>
        <v>0</v>
      </c>
      <c r="O397" s="6">
        <f>登録者!C397</f>
        <v>0</v>
      </c>
      <c r="P397" t="str">
        <f t="shared" si="20"/>
        <v>0</v>
      </c>
      <c r="Q397" t="str">
        <f t="shared" si="18"/>
        <v>0</v>
      </c>
    </row>
    <row r="398" spans="13:17">
      <c r="M398" s="6">
        <f>登録者!B398</f>
        <v>0</v>
      </c>
      <c r="N398" s="171" t="str">
        <f t="shared" si="19"/>
        <v>0</v>
      </c>
      <c r="O398" s="6">
        <f>登録者!C398</f>
        <v>0</v>
      </c>
      <c r="P398" t="str">
        <f t="shared" si="20"/>
        <v>0</v>
      </c>
      <c r="Q398" t="str">
        <f t="shared" si="18"/>
        <v>0</v>
      </c>
    </row>
    <row r="399" spans="13:17">
      <c r="M399" s="6">
        <f>登録者!B399</f>
        <v>0</v>
      </c>
      <c r="N399" s="171" t="str">
        <f t="shared" si="19"/>
        <v>0</v>
      </c>
      <c r="O399" s="6">
        <f>登録者!C399</f>
        <v>0</v>
      </c>
      <c r="P399" t="str">
        <f t="shared" si="20"/>
        <v>0</v>
      </c>
      <c r="Q399" t="str">
        <f t="shared" si="18"/>
        <v>0</v>
      </c>
    </row>
    <row r="400" spans="13:17">
      <c r="M400" s="6">
        <f>登録者!B400</f>
        <v>0</v>
      </c>
      <c r="N400" s="171" t="str">
        <f t="shared" si="19"/>
        <v>0</v>
      </c>
      <c r="O400" s="6">
        <f>登録者!C400</f>
        <v>0</v>
      </c>
      <c r="P400" t="str">
        <f t="shared" si="20"/>
        <v>0</v>
      </c>
      <c r="Q400" t="str">
        <f t="shared" si="18"/>
        <v>0</v>
      </c>
    </row>
    <row r="401" spans="13:17">
      <c r="M401" s="6">
        <f>登録者!B401</f>
        <v>0</v>
      </c>
      <c r="N401" s="171" t="str">
        <f t="shared" si="19"/>
        <v>0</v>
      </c>
      <c r="O401" s="6">
        <f>登録者!C401</f>
        <v>0</v>
      </c>
      <c r="P401" t="str">
        <f t="shared" si="20"/>
        <v>0</v>
      </c>
      <c r="Q401" t="str">
        <f t="shared" si="18"/>
        <v>0</v>
      </c>
    </row>
    <row r="402" spans="13:17">
      <c r="M402" s="6">
        <f>登録者!B402</f>
        <v>0</v>
      </c>
      <c r="N402" s="171" t="str">
        <f t="shared" si="19"/>
        <v>0</v>
      </c>
      <c r="O402" s="6">
        <f>登録者!C402</f>
        <v>0</v>
      </c>
      <c r="P402" t="str">
        <f t="shared" si="20"/>
        <v>0</v>
      </c>
      <c r="Q402" t="str">
        <f t="shared" si="18"/>
        <v>0</v>
      </c>
    </row>
    <row r="403" spans="13:17">
      <c r="M403" s="6">
        <f>登録者!B403</f>
        <v>0</v>
      </c>
      <c r="N403" s="171" t="str">
        <f t="shared" si="19"/>
        <v>0</v>
      </c>
      <c r="O403" s="6">
        <f>登録者!C403</f>
        <v>0</v>
      </c>
      <c r="P403" t="str">
        <f t="shared" si="20"/>
        <v>0</v>
      </c>
      <c r="Q403" t="str">
        <f t="shared" si="18"/>
        <v>0</v>
      </c>
    </row>
    <row r="404" spans="13:17">
      <c r="M404" s="6">
        <f>登録者!B404</f>
        <v>0</v>
      </c>
      <c r="N404" s="171" t="str">
        <f t="shared" si="19"/>
        <v>0</v>
      </c>
      <c r="O404" s="6">
        <f>登録者!C404</f>
        <v>0</v>
      </c>
      <c r="P404" t="str">
        <f t="shared" si="20"/>
        <v>0</v>
      </c>
      <c r="Q404" t="str">
        <f t="shared" si="18"/>
        <v>0</v>
      </c>
    </row>
    <row r="405" spans="13:17">
      <c r="M405" s="6">
        <f>登録者!B405</f>
        <v>0</v>
      </c>
      <c r="N405" s="171" t="str">
        <f t="shared" si="19"/>
        <v>0</v>
      </c>
      <c r="O405" s="6">
        <f>登録者!C405</f>
        <v>0</v>
      </c>
      <c r="P405" t="str">
        <f t="shared" si="20"/>
        <v>0</v>
      </c>
      <c r="Q405" t="str">
        <f t="shared" si="18"/>
        <v>0</v>
      </c>
    </row>
    <row r="406" spans="13:17">
      <c r="M406" s="6">
        <f>登録者!B406</f>
        <v>0</v>
      </c>
      <c r="N406" s="171" t="str">
        <f t="shared" si="19"/>
        <v>0</v>
      </c>
      <c r="O406" s="6">
        <f>登録者!C406</f>
        <v>0</v>
      </c>
      <c r="P406" t="str">
        <f t="shared" si="20"/>
        <v>0</v>
      </c>
      <c r="Q406" t="str">
        <f t="shared" si="18"/>
        <v>0</v>
      </c>
    </row>
    <row r="407" spans="13:17">
      <c r="M407" s="6">
        <f>登録者!B407</f>
        <v>0</v>
      </c>
      <c r="N407" s="171" t="str">
        <f t="shared" si="19"/>
        <v>0</v>
      </c>
      <c r="O407" s="6">
        <f>登録者!C407</f>
        <v>0</v>
      </c>
      <c r="P407" t="str">
        <f t="shared" si="20"/>
        <v>0</v>
      </c>
      <c r="Q407" t="str">
        <f t="shared" si="18"/>
        <v>0</v>
      </c>
    </row>
  </sheetData>
  <mergeCells count="1">
    <mergeCell ref="G4:I4"/>
  </mergeCells>
  <phoneticPr fontId="13"/>
  <dataValidations count="4">
    <dataValidation imeMode="off" allowBlank="1" showInputMessage="1" showErrorMessage="1" sqref="D6:D15"/>
    <dataValidation imeMode="on" allowBlank="1" showInputMessage="1" showErrorMessage="1" sqref="H6:I15 B6:C15"/>
    <dataValidation type="list" imeMode="on" allowBlank="1" showInputMessage="1" showErrorMessage="1" sqref="G6:G15">
      <formula1>"○"</formula1>
    </dataValidation>
    <dataValidation type="list" imeMode="on" allowBlank="1" showInputMessage="1" showErrorMessage="1" sqref="E6:E15">
      <formula1>"男,女"</formula1>
    </dataValidation>
  </dataValidations>
  <pageMargins left="0.78740157480314965" right="0.78740157480314965" top="0.98425196850393704" bottom="0.98425196850393704" header="0.51181102362204722" footer="0.51181102362204722"/>
  <pageSetup paperSize="9" scale="84" orientation="landscape" blackAndWhite="1" horizontalDpi="4294967293" verticalDpi="36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BE407"/>
  <sheetViews>
    <sheetView view="pageBreakPreview" topLeftCell="B1" zoomScaleNormal="100" zoomScaleSheetLayoutView="100" workbookViewId="0">
      <selection activeCell="K5" sqref="K5"/>
    </sheetView>
  </sheetViews>
  <sheetFormatPr defaultColWidth="0" defaultRowHeight="13.5"/>
  <cols>
    <col min="1" max="2" width="9" customWidth="1"/>
    <col min="3" max="4" width="13.875" bestFit="1" customWidth="1"/>
    <col min="5" max="5" width="24.75" bestFit="1" customWidth="1"/>
    <col min="6" max="6" width="9" customWidth="1"/>
    <col min="7" max="8" width="13.875" bestFit="1" customWidth="1"/>
    <col min="9" max="9" width="24.75" bestFit="1" customWidth="1"/>
    <col min="10" max="10" width="5.125" customWidth="1"/>
    <col min="11" max="11" width="7.25" customWidth="1"/>
    <col min="12" max="22" width="3.625" style="419" customWidth="1"/>
    <col min="23" max="23" width="10.5" style="422" bestFit="1" customWidth="1"/>
    <col min="24" max="24" width="6" style="422" bestFit="1" customWidth="1"/>
    <col min="25" max="25" width="13.875" style="422" bestFit="1" customWidth="1"/>
    <col min="26" max="27" width="10.5" style="422" bestFit="1" customWidth="1"/>
    <col min="28" max="40" width="3.625" style="419" customWidth="1"/>
    <col min="41" max="41" width="5.625" hidden="1" customWidth="1"/>
    <col min="42" max="46" width="15.375" hidden="1" customWidth="1"/>
    <col min="47" max="47" width="15.375" style="171" hidden="1" customWidth="1"/>
    <col min="48" max="55" width="15.375" hidden="1" customWidth="1"/>
    <col min="56" max="57" width="15.375" hidden="1"/>
  </cols>
  <sheetData>
    <row r="1" spans="1:47" ht="21" customHeight="1">
      <c r="A1" s="89" t="s">
        <v>355</v>
      </c>
      <c r="B1" s="89"/>
      <c r="C1" s="89"/>
      <c r="D1" s="89"/>
      <c r="E1" s="90" t="s">
        <v>154</v>
      </c>
      <c r="F1" s="89"/>
      <c r="R1"/>
      <c r="S1"/>
      <c r="T1"/>
      <c r="U1" s="91"/>
      <c r="V1"/>
      <c r="W1" s="413"/>
      <c r="X1" s="414"/>
      <c r="Y1" s="413"/>
      <c r="Z1" s="413"/>
      <c r="AA1" s="413"/>
      <c r="AB1"/>
      <c r="AC1"/>
      <c r="AD1"/>
      <c r="AE1"/>
      <c r="AF1"/>
      <c r="AG1"/>
      <c r="AH1"/>
      <c r="AI1"/>
      <c r="AJ1"/>
      <c r="AK1"/>
      <c r="AL1"/>
      <c r="AM1"/>
      <c r="AN1"/>
      <c r="AU1"/>
    </row>
    <row r="2" spans="1:47" ht="9" customHeight="1">
      <c r="A2" s="89"/>
      <c r="B2" s="89"/>
      <c r="C2" s="89"/>
      <c r="E2" s="89"/>
      <c r="F2" s="89"/>
      <c r="R2"/>
      <c r="S2"/>
      <c r="T2"/>
      <c r="U2" s="91"/>
      <c r="V2"/>
      <c r="W2" s="413"/>
      <c r="X2" s="414"/>
      <c r="Y2" s="413"/>
      <c r="Z2" s="413"/>
      <c r="AA2" s="413"/>
      <c r="AB2"/>
      <c r="AC2"/>
      <c r="AD2"/>
      <c r="AE2"/>
      <c r="AF2"/>
      <c r="AG2"/>
      <c r="AH2"/>
      <c r="AI2"/>
      <c r="AJ2"/>
      <c r="AK2"/>
      <c r="AL2"/>
      <c r="AM2"/>
      <c r="AN2"/>
      <c r="AU2"/>
    </row>
    <row r="3" spans="1:47" ht="15" customHeight="1">
      <c r="A3" s="618" t="s">
        <v>356</v>
      </c>
      <c r="B3" s="618"/>
      <c r="C3" s="618"/>
      <c r="D3" s="89"/>
      <c r="E3" s="89"/>
      <c r="F3" s="89"/>
      <c r="R3"/>
      <c r="S3"/>
      <c r="T3" s="1"/>
      <c r="U3" s="91"/>
      <c r="V3"/>
      <c r="W3" s="413"/>
      <c r="X3" s="414"/>
      <c r="Y3" s="413"/>
      <c r="Z3" s="413"/>
      <c r="AA3" s="413"/>
      <c r="AB3"/>
      <c r="AC3"/>
      <c r="AD3"/>
      <c r="AE3"/>
      <c r="AF3"/>
      <c r="AG3"/>
      <c r="AH3"/>
      <c r="AI3"/>
      <c r="AJ3"/>
      <c r="AK3"/>
      <c r="AL3"/>
      <c r="AM3"/>
      <c r="AN3"/>
      <c r="AU3"/>
    </row>
    <row r="4" spans="1:47" s="1" customFormat="1" ht="20.100000000000001" customHeight="1">
      <c r="A4" s="92" t="s">
        <v>358</v>
      </c>
      <c r="B4" s="113" t="s">
        <v>140</v>
      </c>
      <c r="C4" s="13" t="s">
        <v>359</v>
      </c>
      <c r="D4" s="13" t="s">
        <v>360</v>
      </c>
      <c r="E4" s="14" t="s">
        <v>155</v>
      </c>
      <c r="F4" s="113" t="s">
        <v>140</v>
      </c>
      <c r="G4" s="13" t="s">
        <v>359</v>
      </c>
      <c r="H4" s="13" t="s">
        <v>361</v>
      </c>
      <c r="I4" s="13" t="s">
        <v>155</v>
      </c>
      <c r="J4" s="13" t="s">
        <v>362</v>
      </c>
      <c r="K4" s="93" t="s">
        <v>363</v>
      </c>
      <c r="L4" s="99"/>
      <c r="M4" s="99"/>
      <c r="N4" s="99"/>
      <c r="O4" s="99"/>
      <c r="P4" s="99"/>
      <c r="Q4" s="99"/>
      <c r="W4" s="413"/>
      <c r="X4" s="414"/>
      <c r="Y4" s="413"/>
      <c r="Z4" s="413"/>
      <c r="AA4" s="413"/>
    </row>
    <row r="5" spans="1:47" s="8" customFormat="1" ht="18" customHeight="1">
      <c r="A5" s="84">
        <v>1</v>
      </c>
      <c r="B5" s="109"/>
      <c r="C5" s="115" t="str">
        <f t="shared" ref="C5:C14" si="0">IF($B5="","",VLOOKUP($B5,$W$7:$AA$376,4,0))</f>
        <v/>
      </c>
      <c r="D5" s="359" t="str">
        <f>IF($B5="","",VLOOKUP($B5,登録者!$B$3:$L$378,3,0))</f>
        <v/>
      </c>
      <c r="E5" s="124" t="str">
        <f>IF($B5="","",VLOOKUP($B5,登録者!$B$3:$L$378,11,0))</f>
        <v/>
      </c>
      <c r="F5" s="111"/>
      <c r="G5" s="115" t="str">
        <f t="shared" ref="G5:G14" si="1">IF($F5="","",VLOOKUP($F5,$W$7:$AA$376,4,0))</f>
        <v/>
      </c>
      <c r="H5" s="116" t="str">
        <f>IF($F5="","",VLOOKUP($F5,登録者!$B$3:$L$378,3,0))</f>
        <v/>
      </c>
      <c r="I5" s="117" t="str">
        <f>IF($F5="","",VLOOKUP($F5,登録者!$B$3:$L$378,11,0))</f>
        <v/>
      </c>
      <c r="J5" s="94"/>
      <c r="K5" s="207"/>
      <c r="L5" s="420"/>
      <c r="M5" s="16"/>
      <c r="N5" s="16"/>
      <c r="O5" s="421"/>
      <c r="P5" s="421"/>
      <c r="Q5" s="421"/>
      <c r="T5" s="8" t="s">
        <v>364</v>
      </c>
      <c r="W5" s="413"/>
      <c r="X5" s="414"/>
      <c r="Y5" s="413"/>
      <c r="Z5" s="413"/>
      <c r="AA5" s="413"/>
    </row>
    <row r="6" spans="1:47" s="8" customFormat="1" ht="18" customHeight="1">
      <c r="A6" s="84">
        <v>2</v>
      </c>
      <c r="B6" s="106"/>
      <c r="C6" s="118" t="str">
        <f t="shared" si="0"/>
        <v/>
      </c>
      <c r="D6" s="119" t="str">
        <f>IF($B6="","",VLOOKUP($B6,登録者!$B$3:$L$378,3,0))</f>
        <v/>
      </c>
      <c r="E6" s="124" t="str">
        <f>IF($B6="","",VLOOKUP($B6,登録者!$B$3:$L$378,11,0))</f>
        <v/>
      </c>
      <c r="F6" s="106"/>
      <c r="G6" s="118" t="str">
        <f t="shared" si="1"/>
        <v/>
      </c>
      <c r="H6" s="360" t="str">
        <f>IF($F6="","",VLOOKUP($F6,登録者!$B$3:$L$378,3,0))</f>
        <v/>
      </c>
      <c r="I6" s="120" t="str">
        <f>IF($F6="","",VLOOKUP($F6,登録者!$B$3:$L$378,11,0))</f>
        <v/>
      </c>
      <c r="J6" s="96"/>
      <c r="K6" s="208"/>
      <c r="L6" s="420"/>
      <c r="M6" s="16"/>
      <c r="N6" s="16"/>
      <c r="O6" s="421"/>
      <c r="P6" s="421"/>
      <c r="Q6" s="421"/>
      <c r="T6" s="8" t="s">
        <v>365</v>
      </c>
      <c r="W6" s="415"/>
      <c r="X6" s="416"/>
      <c r="Y6" s="415"/>
      <c r="Z6" s="415"/>
      <c r="AA6" s="415"/>
    </row>
    <row r="7" spans="1:47" s="8" customFormat="1" ht="18" customHeight="1">
      <c r="A7" s="84">
        <v>3</v>
      </c>
      <c r="B7" s="107"/>
      <c r="C7" s="118" t="str">
        <f t="shared" si="0"/>
        <v/>
      </c>
      <c r="D7" s="119" t="str">
        <f>IF($B7="","",VLOOKUP($B7,登録者!$B$3:$L$378,3,0))</f>
        <v/>
      </c>
      <c r="E7" s="124" t="str">
        <f>IF($B7="","",VLOOKUP($B7,登録者!$B$3:$L$378,11,0))</f>
        <v/>
      </c>
      <c r="F7" s="106"/>
      <c r="G7" s="118" t="str">
        <f t="shared" si="1"/>
        <v/>
      </c>
      <c r="H7" s="119" t="str">
        <f>IF($F7="","",VLOOKUP($F7,登録者!$B$3:$L$378,3,0))</f>
        <v/>
      </c>
      <c r="I7" s="120" t="str">
        <f>IF($F7="","",VLOOKUP($F7,登録者!$B$3:$L$378,11,0))</f>
        <v/>
      </c>
      <c r="J7" s="96"/>
      <c r="K7" s="208"/>
      <c r="L7" s="420"/>
      <c r="M7" s="16"/>
      <c r="N7" s="16"/>
      <c r="O7" s="421"/>
      <c r="P7" s="421"/>
      <c r="Q7" s="421"/>
      <c r="W7" s="417">
        <f>登録者!B3</f>
        <v>0</v>
      </c>
      <c r="X7" s="414" t="str">
        <f>ASC(W7)</f>
        <v>0</v>
      </c>
      <c r="Y7" s="418">
        <f>登録者!C3</f>
        <v>0</v>
      </c>
      <c r="Z7" s="413" t="str">
        <f>TRIM(SUBSTITUTE(Y7,"　",""))</f>
        <v>0</v>
      </c>
      <c r="AA7" s="413" t="str">
        <f>TRIM(SUBSTITUTE(Z7," ",""))</f>
        <v>0</v>
      </c>
    </row>
    <row r="8" spans="1:47" s="8" customFormat="1" ht="18" customHeight="1">
      <c r="A8" s="84">
        <v>4</v>
      </c>
      <c r="B8" s="107"/>
      <c r="C8" s="118" t="str">
        <f t="shared" si="0"/>
        <v/>
      </c>
      <c r="D8" s="119" t="str">
        <f>IF($B8="","",VLOOKUP($B8,登録者!$B$3:$L$378,3,0))</f>
        <v/>
      </c>
      <c r="E8" s="124" t="str">
        <f>IF($B8="","",VLOOKUP($B8,登録者!$B$3:$L$378,11,0))</f>
        <v/>
      </c>
      <c r="F8" s="106"/>
      <c r="G8" s="118" t="str">
        <f t="shared" si="1"/>
        <v/>
      </c>
      <c r="H8" s="119" t="str">
        <f>IF($F8="","",VLOOKUP($F8,登録者!$B$3:$L$378,3,0))</f>
        <v/>
      </c>
      <c r="I8" s="120" t="str">
        <f>IF($F8="","",VLOOKUP($F8,登録者!$B$3:$L$378,11,0))</f>
        <v/>
      </c>
      <c r="J8" s="96"/>
      <c r="K8" s="208"/>
      <c r="L8" s="420"/>
      <c r="M8" s="16"/>
      <c r="N8" s="16"/>
      <c r="O8" s="421"/>
      <c r="P8" s="421"/>
      <c r="Q8" s="421"/>
      <c r="T8" s="1" t="s">
        <v>98</v>
      </c>
      <c r="W8" s="417" t="str">
        <f>登録者!B4</f>
        <v>HTA001</v>
      </c>
      <c r="X8" s="414" t="str">
        <f t="shared" ref="X8" si="2">ASC(W8)</f>
        <v>HTA001</v>
      </c>
      <c r="Y8" s="418" t="str">
        <f>登録者!C4</f>
        <v>松木　謙公</v>
      </c>
      <c r="Z8" s="413" t="str">
        <f t="shared" ref="Z8" si="3">TRIM(SUBSTITUTE(Y8,"　",""))</f>
        <v>松木謙公</v>
      </c>
      <c r="AA8" s="413" t="str">
        <f t="shared" ref="AA8" si="4">TRIM(SUBSTITUTE(Z8," ",""))</f>
        <v>松木謙公</v>
      </c>
    </row>
    <row r="9" spans="1:47" s="8" customFormat="1" ht="18" customHeight="1">
      <c r="A9" s="84">
        <v>5</v>
      </c>
      <c r="B9" s="107"/>
      <c r="C9" s="118" t="str">
        <f t="shared" si="0"/>
        <v/>
      </c>
      <c r="D9" s="119" t="str">
        <f>IF($B9="","",VLOOKUP($B9,登録者!$B$3:$L$378,3,0))</f>
        <v/>
      </c>
      <c r="E9" s="124" t="str">
        <f>IF($B9="","",VLOOKUP($B9,登録者!$B$3:$L$378,11,0))</f>
        <v/>
      </c>
      <c r="F9" s="106"/>
      <c r="G9" s="118" t="str">
        <f t="shared" si="1"/>
        <v/>
      </c>
      <c r="H9" s="119" t="str">
        <f>IF($F9="","",VLOOKUP($F9,登録者!$B$3:$L$378,3,0))</f>
        <v/>
      </c>
      <c r="I9" s="120" t="str">
        <f>IF($F9="","",VLOOKUP($F9,登録者!$B$3:$L$378,11,0))</f>
        <v/>
      </c>
      <c r="J9" s="96"/>
      <c r="K9" s="208"/>
      <c r="L9" s="420"/>
      <c r="M9" s="16"/>
      <c r="N9" s="16"/>
      <c r="O9" s="421"/>
      <c r="P9" s="421"/>
      <c r="Q9" s="421"/>
      <c r="T9" s="1" t="s">
        <v>99</v>
      </c>
      <c r="W9" s="417" t="str">
        <f>登録者!B5</f>
        <v>HPA010</v>
      </c>
      <c r="X9" s="414" t="str">
        <f t="shared" ref="X9:X72" si="5">ASC(W9)</f>
        <v>HPA010</v>
      </c>
      <c r="Y9" s="418" t="str">
        <f>登録者!C5</f>
        <v>川西　民也</v>
      </c>
      <c r="Z9" s="413" t="str">
        <f t="shared" ref="Z9:Z72" si="6">TRIM(SUBSTITUTE(Y9,"　",""))</f>
        <v>川西民也</v>
      </c>
      <c r="AA9" s="413" t="str">
        <f t="shared" ref="AA9:AA72" si="7">TRIM(SUBSTITUTE(Z9," ",""))</f>
        <v>川西民也</v>
      </c>
    </row>
    <row r="10" spans="1:47" s="8" customFormat="1" ht="18" customHeight="1">
      <c r="A10" s="84">
        <v>6</v>
      </c>
      <c r="B10" s="107"/>
      <c r="C10" s="118" t="str">
        <f t="shared" si="0"/>
        <v/>
      </c>
      <c r="D10" s="119" t="str">
        <f>IF($B10="","",VLOOKUP($B10,登録者!$B$3:$L$378,3,0))</f>
        <v/>
      </c>
      <c r="E10" s="124" t="str">
        <f>IF($B10="","",VLOOKUP($B10,登録者!$B$3:$L$378,11,0))</f>
        <v/>
      </c>
      <c r="F10" s="106"/>
      <c r="G10" s="118" t="str">
        <f t="shared" si="1"/>
        <v/>
      </c>
      <c r="H10" s="119" t="str">
        <f>IF($F10="","",VLOOKUP($F10,登録者!$B$3:$L$378,3,0))</f>
        <v/>
      </c>
      <c r="I10" s="120" t="str">
        <f>IF($F10="","",VLOOKUP($F10,登録者!$B$3:$L$378,11,0))</f>
        <v/>
      </c>
      <c r="J10" s="96"/>
      <c r="K10" s="208"/>
      <c r="L10" s="420"/>
      <c r="M10" s="16"/>
      <c r="N10" s="16"/>
      <c r="O10" s="421"/>
      <c r="P10" s="421"/>
      <c r="Q10" s="421"/>
      <c r="W10" s="417" t="str">
        <f>登録者!B6</f>
        <v>KSU002</v>
      </c>
      <c r="X10" s="414" t="str">
        <f t="shared" si="5"/>
        <v>KSU002</v>
      </c>
      <c r="Y10" s="418" t="str">
        <f>登録者!C6</f>
        <v>村本　和久</v>
      </c>
      <c r="Z10" s="413" t="str">
        <f t="shared" si="6"/>
        <v>村本和久</v>
      </c>
      <c r="AA10" s="413" t="str">
        <f t="shared" si="7"/>
        <v>村本和久</v>
      </c>
    </row>
    <row r="11" spans="1:47" s="8" customFormat="1" ht="18" customHeight="1">
      <c r="A11" s="84">
        <v>7</v>
      </c>
      <c r="B11" s="107"/>
      <c r="C11" s="118" t="str">
        <f t="shared" si="0"/>
        <v/>
      </c>
      <c r="D11" s="119" t="str">
        <f>IF($B11="","",VLOOKUP($B11,登録者!$B$3:$L$378,3,0))</f>
        <v/>
      </c>
      <c r="E11" s="124" t="str">
        <f>IF($B11="","",VLOOKUP($B11,登録者!$B$3:$L$378,11,0))</f>
        <v/>
      </c>
      <c r="F11" s="106"/>
      <c r="G11" s="118" t="str">
        <f t="shared" si="1"/>
        <v/>
      </c>
      <c r="H11" s="119" t="str">
        <f>IF($F11="","",VLOOKUP($F11,登録者!$B$3:$L$378,3,0))</f>
        <v/>
      </c>
      <c r="I11" s="120" t="str">
        <f>IF($F11="","",VLOOKUP($F11,登録者!$B$3:$L$378,11,0))</f>
        <v/>
      </c>
      <c r="J11" s="96"/>
      <c r="K11" s="208"/>
      <c r="L11" s="420"/>
      <c r="M11" s="16"/>
      <c r="N11" s="16"/>
      <c r="O11" s="421"/>
      <c r="P11" s="421"/>
      <c r="Q11" s="421"/>
      <c r="W11" s="417" t="str">
        <f>登録者!B7</f>
        <v>NBA002</v>
      </c>
      <c r="X11" s="414" t="str">
        <f t="shared" si="5"/>
        <v>NBA002</v>
      </c>
      <c r="Y11" s="418" t="str">
        <f>登録者!C7</f>
        <v>草野　孝治</v>
      </c>
      <c r="Z11" s="413" t="str">
        <f t="shared" si="6"/>
        <v>草野孝治</v>
      </c>
      <c r="AA11" s="413" t="str">
        <f t="shared" si="7"/>
        <v>草野孝治</v>
      </c>
    </row>
    <row r="12" spans="1:47" s="8" customFormat="1" ht="18" customHeight="1">
      <c r="A12" s="84">
        <v>8</v>
      </c>
      <c r="B12" s="107"/>
      <c r="C12" s="118" t="str">
        <f t="shared" si="0"/>
        <v/>
      </c>
      <c r="D12" s="119" t="str">
        <f>IF($B12="","",VLOOKUP($B12,登録者!$B$3:$L$378,3,0))</f>
        <v/>
      </c>
      <c r="E12" s="124" t="str">
        <f>IF($B12="","",VLOOKUP($B12,登録者!$B$3:$L$378,11,0))</f>
        <v/>
      </c>
      <c r="F12" s="106"/>
      <c r="G12" s="118" t="str">
        <f t="shared" si="1"/>
        <v/>
      </c>
      <c r="H12" s="119" t="str">
        <f>IF($F12="","",VLOOKUP($F12,登録者!$B$3:$L$378,3,0))</f>
        <v/>
      </c>
      <c r="I12" s="120" t="str">
        <f>IF($F12="","",VLOOKUP($F12,登録者!$B$3:$L$378,11,0))</f>
        <v/>
      </c>
      <c r="J12" s="96"/>
      <c r="K12" s="208"/>
      <c r="L12" s="420"/>
      <c r="M12" s="16"/>
      <c r="N12" s="16"/>
      <c r="O12" s="421"/>
      <c r="P12" s="421"/>
      <c r="Q12" s="421"/>
      <c r="W12" s="417" t="str">
        <f>登録者!B8</f>
        <v>NBA003</v>
      </c>
      <c r="X12" s="414" t="str">
        <f t="shared" si="5"/>
        <v>NBA003</v>
      </c>
      <c r="Y12" s="418" t="str">
        <f>登録者!C8</f>
        <v>奥山　貴弘</v>
      </c>
      <c r="Z12" s="413" t="str">
        <f t="shared" si="6"/>
        <v>奥山貴弘</v>
      </c>
      <c r="AA12" s="413" t="str">
        <f t="shared" si="7"/>
        <v>奥山貴弘</v>
      </c>
    </row>
    <row r="13" spans="1:47" s="8" customFormat="1" ht="18" customHeight="1">
      <c r="A13" s="84">
        <v>9</v>
      </c>
      <c r="B13" s="107"/>
      <c r="C13" s="118" t="str">
        <f t="shared" si="0"/>
        <v/>
      </c>
      <c r="D13" s="119" t="str">
        <f>IF($B13="","",VLOOKUP($B13,登録者!$B$3:$L$378,3,0))</f>
        <v/>
      </c>
      <c r="E13" s="124" t="str">
        <f>IF($B13="","",VLOOKUP($B13,登録者!$B$3:$L$378,11,0))</f>
        <v/>
      </c>
      <c r="F13" s="106"/>
      <c r="G13" s="118" t="str">
        <f t="shared" si="1"/>
        <v/>
      </c>
      <c r="H13" s="119" t="str">
        <f>IF($F13="","",VLOOKUP($F13,登録者!$B$3:$L$378,3,0))</f>
        <v/>
      </c>
      <c r="I13" s="120" t="str">
        <f>IF($F13="","",VLOOKUP($F13,登録者!$B$3:$L$378,11,0))</f>
        <v/>
      </c>
      <c r="J13" s="96"/>
      <c r="K13" s="208"/>
      <c r="L13" s="420"/>
      <c r="M13" s="16"/>
      <c r="N13" s="16"/>
      <c r="O13" s="421"/>
      <c r="P13" s="421"/>
      <c r="Q13" s="421"/>
      <c r="W13" s="417" t="str">
        <f>登録者!B9</f>
        <v>NBA004</v>
      </c>
      <c r="X13" s="414" t="str">
        <f t="shared" si="5"/>
        <v>NBA004</v>
      </c>
      <c r="Y13" s="418" t="str">
        <f>登録者!C9</f>
        <v>佐竹　仁</v>
      </c>
      <c r="Z13" s="413" t="str">
        <f t="shared" si="6"/>
        <v>佐竹仁</v>
      </c>
      <c r="AA13" s="413" t="str">
        <f t="shared" si="7"/>
        <v>佐竹仁</v>
      </c>
    </row>
    <row r="14" spans="1:47" s="8" customFormat="1" ht="18" customHeight="1">
      <c r="A14" s="97">
        <v>10</v>
      </c>
      <c r="B14" s="108"/>
      <c r="C14" s="121" t="str">
        <f t="shared" si="0"/>
        <v/>
      </c>
      <c r="D14" s="122" t="str">
        <f>IF($B14="","",VLOOKUP($B14,登録者!$B$3:$L$378,3,0))</f>
        <v/>
      </c>
      <c r="E14" s="125" t="str">
        <f>IF($B14="","",VLOOKUP($B14,登録者!$B$3:$L$378,11,0))</f>
        <v/>
      </c>
      <c r="F14" s="112"/>
      <c r="G14" s="121" t="str">
        <f t="shared" si="1"/>
        <v/>
      </c>
      <c r="H14" s="122" t="str">
        <f>IF($F14="","",VLOOKUP($F14,登録者!$B$3:$L$378,3,0))</f>
        <v/>
      </c>
      <c r="I14" s="123" t="str">
        <f>IF($F14="","",VLOOKUP($F14,登録者!$B$3:$L$378,11,0))</f>
        <v/>
      </c>
      <c r="J14" s="98"/>
      <c r="K14" s="209"/>
      <c r="L14" s="420"/>
      <c r="M14" s="16"/>
      <c r="N14" s="16"/>
      <c r="O14" s="421"/>
      <c r="P14" s="421"/>
      <c r="Q14" s="421"/>
      <c r="W14" s="417" t="str">
        <f>登録者!B10</f>
        <v>NBA022</v>
      </c>
      <c r="X14" s="414" t="str">
        <f t="shared" si="5"/>
        <v>NBA022</v>
      </c>
      <c r="Y14" s="418" t="str">
        <f>登録者!C10</f>
        <v>田中　茉純</v>
      </c>
      <c r="Z14" s="413" t="str">
        <f t="shared" si="6"/>
        <v>田中茉純</v>
      </c>
      <c r="AA14" s="413" t="str">
        <f t="shared" si="7"/>
        <v>田中茉純</v>
      </c>
    </row>
    <row r="15" spans="1:47" s="8" customFormat="1" ht="15.75" customHeight="1">
      <c r="A15" s="99"/>
      <c r="B15" s="105"/>
      <c r="C15" s="100"/>
      <c r="D15" s="101"/>
      <c r="E15" s="100"/>
      <c r="F15" s="99"/>
      <c r="G15" s="100"/>
      <c r="H15" s="101"/>
      <c r="I15" s="100"/>
      <c r="J15" s="16"/>
      <c r="K15" s="16"/>
      <c r="L15" s="16"/>
      <c r="M15" s="16"/>
      <c r="N15" s="16"/>
      <c r="O15" s="100"/>
      <c r="P15" s="100"/>
      <c r="Q15" s="100"/>
      <c r="R15" s="102"/>
      <c r="W15" s="417" t="str">
        <f>登録者!B11</f>
        <v>NBA045</v>
      </c>
      <c r="X15" s="414" t="str">
        <f t="shared" si="5"/>
        <v>NBA045</v>
      </c>
      <c r="Y15" s="418" t="str">
        <f>登録者!C11</f>
        <v>中村　美陽</v>
      </c>
      <c r="Z15" s="413" t="str">
        <f t="shared" si="6"/>
        <v>中村美陽</v>
      </c>
      <c r="AA15" s="413" t="str">
        <f t="shared" si="7"/>
        <v>中村美陽</v>
      </c>
    </row>
    <row r="16" spans="1:47" s="8" customFormat="1" ht="15" customHeight="1">
      <c r="A16" s="618" t="s">
        <v>366</v>
      </c>
      <c r="B16" s="618"/>
      <c r="C16" s="618"/>
      <c r="D16" s="101"/>
      <c r="E16" s="100"/>
      <c r="F16" s="100"/>
      <c r="G16" s="100"/>
      <c r="H16" s="101"/>
      <c r="I16" s="100"/>
      <c r="J16" s="16"/>
      <c r="K16" s="16"/>
      <c r="L16" s="16"/>
      <c r="M16" s="16"/>
      <c r="N16" s="16"/>
      <c r="O16" s="100"/>
      <c r="P16" s="100"/>
      <c r="Q16" s="100"/>
      <c r="R16" s="102"/>
      <c r="W16" s="417" t="str">
        <f>登録者!B12</f>
        <v>NBA046</v>
      </c>
      <c r="X16" s="414" t="str">
        <f t="shared" si="5"/>
        <v>NBA046</v>
      </c>
      <c r="Y16" s="418" t="str">
        <f>登録者!C12</f>
        <v>石谷　蕾香</v>
      </c>
      <c r="Z16" s="413" t="str">
        <f t="shared" si="6"/>
        <v>石谷蕾香</v>
      </c>
      <c r="AA16" s="413" t="str">
        <f t="shared" si="7"/>
        <v>石谷蕾香</v>
      </c>
    </row>
    <row r="17" spans="1:47" s="1" customFormat="1" ht="20.100000000000001" customHeight="1">
      <c r="A17" s="92" t="s">
        <v>357</v>
      </c>
      <c r="B17" s="113" t="s">
        <v>140</v>
      </c>
      <c r="C17" s="13" t="s">
        <v>359</v>
      </c>
      <c r="D17" s="13" t="s">
        <v>141</v>
      </c>
      <c r="E17" s="14" t="s">
        <v>155</v>
      </c>
      <c r="F17" s="113" t="s">
        <v>140</v>
      </c>
      <c r="G17" s="13" t="s">
        <v>359</v>
      </c>
      <c r="H17" s="13" t="s">
        <v>361</v>
      </c>
      <c r="I17" s="13" t="s">
        <v>155</v>
      </c>
      <c r="J17" s="13" t="s">
        <v>362</v>
      </c>
      <c r="K17" s="93" t="s">
        <v>363</v>
      </c>
      <c r="L17" s="99"/>
      <c r="M17" s="99"/>
      <c r="N17" s="99"/>
      <c r="O17" s="99"/>
      <c r="P17" s="99"/>
      <c r="Q17" s="99"/>
      <c r="W17" s="417" t="str">
        <f>登録者!B13</f>
        <v>NBA047</v>
      </c>
      <c r="X17" s="414" t="str">
        <f t="shared" si="5"/>
        <v>NBA047</v>
      </c>
      <c r="Y17" s="418" t="str">
        <f>登録者!C13</f>
        <v>北野　寧々</v>
      </c>
      <c r="Z17" s="413" t="str">
        <f t="shared" si="6"/>
        <v>北野寧々</v>
      </c>
      <c r="AA17" s="413" t="str">
        <f t="shared" si="7"/>
        <v>北野寧々</v>
      </c>
    </row>
    <row r="18" spans="1:47" s="8" customFormat="1" ht="18" customHeight="1">
      <c r="A18" s="103">
        <v>1</v>
      </c>
      <c r="B18" s="109"/>
      <c r="C18" s="115" t="str">
        <f t="shared" ref="C18:C27" si="8">IF($B18="","",VLOOKUP($B18,$W$7:$AA$376,4,0))</f>
        <v/>
      </c>
      <c r="D18" s="116" t="str">
        <f>IF($B18="","",VLOOKUP($B18,登録者!$B$3:$L$378,3,0))</f>
        <v/>
      </c>
      <c r="E18" s="124" t="str">
        <f>IF($B18="","",VLOOKUP($B18,登録者!$B$3:$L$378,11,0))</f>
        <v/>
      </c>
      <c r="F18" s="111"/>
      <c r="G18" s="115" t="str">
        <f t="shared" ref="G18:G27" si="9">IF($F18="","",VLOOKUP($F18,$W$7:$AA$376,4,0))</f>
        <v/>
      </c>
      <c r="H18" s="116" t="str">
        <f>IF($F18="","",VLOOKUP($F18,登録者!$B$3:$L$378,3,0))</f>
        <v/>
      </c>
      <c r="I18" s="120" t="str">
        <f>IF($F18="","",VLOOKUP($F18,登録者!$B$3:$L$378,11,0))</f>
        <v/>
      </c>
      <c r="J18" s="94"/>
      <c r="K18" s="95"/>
      <c r="L18" s="16"/>
      <c r="M18" s="16"/>
      <c r="N18" s="16"/>
      <c r="O18" s="421"/>
      <c r="P18" s="421"/>
      <c r="Q18" s="421"/>
      <c r="W18" s="417" t="str">
        <f>登録者!B14</f>
        <v>NBA048</v>
      </c>
      <c r="X18" s="414" t="str">
        <f t="shared" si="5"/>
        <v>NBA048</v>
      </c>
      <c r="Y18" s="418" t="str">
        <f>登録者!C14</f>
        <v>石谷　和香乃</v>
      </c>
      <c r="Z18" s="413" t="str">
        <f t="shared" si="6"/>
        <v>石谷和香乃</v>
      </c>
      <c r="AA18" s="413" t="str">
        <f t="shared" si="7"/>
        <v>石谷和香乃</v>
      </c>
    </row>
    <row r="19" spans="1:47" s="8" customFormat="1" ht="18" customHeight="1">
      <c r="A19" s="84">
        <v>2</v>
      </c>
      <c r="B19" s="107"/>
      <c r="C19" s="118" t="str">
        <f t="shared" si="8"/>
        <v/>
      </c>
      <c r="D19" s="119" t="str">
        <f>IF($B19="","",VLOOKUP($B19,登録者!$B$3:$L$378,3,0))</f>
        <v/>
      </c>
      <c r="E19" s="124" t="str">
        <f>IF($B19="","",VLOOKUP($B19,登録者!$B$3:$L$378,11,0))</f>
        <v/>
      </c>
      <c r="F19" s="106"/>
      <c r="G19" s="118" t="str">
        <f t="shared" si="9"/>
        <v/>
      </c>
      <c r="H19" s="119" t="str">
        <f>IF($F19="","",VLOOKUP($F19,登録者!$B$3:$L$378,3,0))</f>
        <v/>
      </c>
      <c r="I19" s="120" t="str">
        <f>IF($F19="","",VLOOKUP($F19,登録者!$B$3:$L$378,11,0))</f>
        <v/>
      </c>
      <c r="J19" s="96"/>
      <c r="K19" s="95"/>
      <c r="L19" s="16"/>
      <c r="M19" s="16"/>
      <c r="N19" s="16"/>
      <c r="O19" s="421"/>
      <c r="P19" s="421"/>
      <c r="Q19" s="421"/>
      <c r="W19" s="417" t="str">
        <f>登録者!B15</f>
        <v>NBA049</v>
      </c>
      <c r="X19" s="414" t="str">
        <f t="shared" si="5"/>
        <v>NBA049</v>
      </c>
      <c r="Y19" s="418" t="str">
        <f>登録者!C15</f>
        <v>芳賀　寅之助</v>
      </c>
      <c r="Z19" s="413" t="str">
        <f t="shared" si="6"/>
        <v>芳賀寅之助</v>
      </c>
      <c r="AA19" s="413" t="str">
        <f t="shared" si="7"/>
        <v>芳賀寅之助</v>
      </c>
    </row>
    <row r="20" spans="1:47" s="8" customFormat="1" ht="18" customHeight="1">
      <c r="A20" s="84">
        <v>3</v>
      </c>
      <c r="B20" s="107"/>
      <c r="C20" s="118" t="str">
        <f t="shared" si="8"/>
        <v/>
      </c>
      <c r="D20" s="119" t="str">
        <f>IF($B20="","",VLOOKUP($B20,登録者!$B$3:$L$378,3,0))</f>
        <v/>
      </c>
      <c r="E20" s="124" t="str">
        <f>IF($B20="","",VLOOKUP($B20,登録者!$B$3:$L$378,11,0))</f>
        <v/>
      </c>
      <c r="F20" s="106"/>
      <c r="G20" s="118" t="str">
        <f t="shared" si="9"/>
        <v/>
      </c>
      <c r="H20" s="119" t="str">
        <f>IF($F20="","",VLOOKUP($F20,登録者!$B$3:$L$378,3,0))</f>
        <v/>
      </c>
      <c r="I20" s="120" t="str">
        <f>IF($F20="","",VLOOKUP($F20,登録者!$B$3:$L$378,11,0))</f>
        <v/>
      </c>
      <c r="J20" s="96"/>
      <c r="K20" s="95"/>
      <c r="L20" s="16"/>
      <c r="M20" s="16"/>
      <c r="N20" s="16"/>
      <c r="O20" s="421"/>
      <c r="P20" s="421"/>
      <c r="Q20" s="421"/>
      <c r="W20" s="417" t="str">
        <f>登録者!B16</f>
        <v>NFA049</v>
      </c>
      <c r="X20" s="414" t="str">
        <f t="shared" si="5"/>
        <v>NFA049</v>
      </c>
      <c r="Y20" s="418" t="str">
        <f>登録者!C16</f>
        <v>大築　英恵</v>
      </c>
      <c r="Z20" s="413" t="str">
        <f t="shared" si="6"/>
        <v>大築英恵</v>
      </c>
      <c r="AA20" s="413" t="str">
        <f t="shared" si="7"/>
        <v>大築英恵</v>
      </c>
    </row>
    <row r="21" spans="1:47" s="8" customFormat="1" ht="18" customHeight="1">
      <c r="A21" s="84">
        <v>4</v>
      </c>
      <c r="B21" s="107"/>
      <c r="C21" s="118" t="str">
        <f t="shared" si="8"/>
        <v/>
      </c>
      <c r="D21" s="119" t="str">
        <f>IF($B21="","",VLOOKUP($B21,登録者!$B$3:$L$378,3,0))</f>
        <v/>
      </c>
      <c r="E21" s="124" t="str">
        <f>IF($B21="","",VLOOKUP($B21,登録者!$B$3:$L$378,11,0))</f>
        <v/>
      </c>
      <c r="F21" s="106"/>
      <c r="G21" s="118" t="str">
        <f t="shared" si="9"/>
        <v/>
      </c>
      <c r="H21" s="119" t="str">
        <f>IF($F21="","",VLOOKUP($F21,登録者!$B$3:$L$378,3,0))</f>
        <v/>
      </c>
      <c r="I21" s="120" t="str">
        <f>IF($F21="","",VLOOKUP($F21,登録者!$B$3:$L$378,11,0))</f>
        <v/>
      </c>
      <c r="J21" s="96"/>
      <c r="K21" s="95"/>
      <c r="L21" s="16"/>
      <c r="M21" s="16"/>
      <c r="N21" s="16"/>
      <c r="O21" s="421"/>
      <c r="P21" s="421"/>
      <c r="Q21" s="421"/>
      <c r="W21" s="417" t="str">
        <f>登録者!B17</f>
        <v>NFA050</v>
      </c>
      <c r="X21" s="414" t="str">
        <f t="shared" si="5"/>
        <v>NFA050</v>
      </c>
      <c r="Y21" s="418" t="str">
        <f>登録者!C17</f>
        <v>芳賀　広行</v>
      </c>
      <c r="Z21" s="413" t="str">
        <f t="shared" si="6"/>
        <v>芳賀広行</v>
      </c>
      <c r="AA21" s="413" t="str">
        <f t="shared" si="7"/>
        <v>芳賀広行</v>
      </c>
    </row>
    <row r="22" spans="1:47" s="8" customFormat="1" ht="18" customHeight="1">
      <c r="A22" s="84">
        <v>5</v>
      </c>
      <c r="B22" s="107"/>
      <c r="C22" s="118" t="str">
        <f t="shared" si="8"/>
        <v/>
      </c>
      <c r="D22" s="119" t="str">
        <f>IF($B22="","",VLOOKUP($B22,登録者!$B$3:$L$378,3,0))</f>
        <v/>
      </c>
      <c r="E22" s="124" t="str">
        <f>IF($B22="","",VLOOKUP($B22,登録者!$B$3:$L$378,11,0))</f>
        <v/>
      </c>
      <c r="F22" s="106"/>
      <c r="G22" s="118" t="str">
        <f t="shared" si="9"/>
        <v/>
      </c>
      <c r="H22" s="119" t="str">
        <f>IF($F22="","",VLOOKUP($F22,登録者!$B$3:$L$378,3,0))</f>
        <v/>
      </c>
      <c r="I22" s="120" t="str">
        <f>IF($F22="","",VLOOKUP($F22,登録者!$B$3:$L$378,11,0))</f>
        <v/>
      </c>
      <c r="J22" s="96"/>
      <c r="K22" s="95"/>
      <c r="L22" s="16"/>
      <c r="M22" s="16"/>
      <c r="N22" s="16"/>
      <c r="O22" s="421"/>
      <c r="P22" s="421"/>
      <c r="Q22" s="421"/>
      <c r="U22"/>
      <c r="W22" s="417" t="str">
        <f>登録者!B18</f>
        <v>NFA051</v>
      </c>
      <c r="X22" s="414" t="str">
        <f t="shared" si="5"/>
        <v>NFA051</v>
      </c>
      <c r="Y22" s="418" t="str">
        <f>登録者!C18</f>
        <v>荒谷　博文</v>
      </c>
      <c r="Z22" s="413" t="str">
        <f t="shared" si="6"/>
        <v>荒谷博文</v>
      </c>
      <c r="AA22" s="413" t="str">
        <f t="shared" si="7"/>
        <v>荒谷博文</v>
      </c>
    </row>
    <row r="23" spans="1:47" s="8" customFormat="1" ht="18" customHeight="1">
      <c r="A23" s="84">
        <v>6</v>
      </c>
      <c r="B23" s="107"/>
      <c r="C23" s="118" t="str">
        <f t="shared" si="8"/>
        <v/>
      </c>
      <c r="D23" s="119" t="str">
        <f>IF($B23="","",VLOOKUP($B23,登録者!$B$3:$L$378,3,0))</f>
        <v/>
      </c>
      <c r="E23" s="124" t="str">
        <f>IF($B23="","",VLOOKUP($B23,登録者!$B$3:$L$378,11,0))</f>
        <v/>
      </c>
      <c r="F23" s="106"/>
      <c r="G23" s="118" t="str">
        <f t="shared" si="9"/>
        <v/>
      </c>
      <c r="H23" s="119" t="str">
        <f>IF($F23="","",VLOOKUP($F23,登録者!$B$3:$L$378,3,0))</f>
        <v/>
      </c>
      <c r="I23" s="120" t="str">
        <f>IF($F23="","",VLOOKUP($F23,登録者!$B$3:$L$378,11,0))</f>
        <v/>
      </c>
      <c r="J23" s="96"/>
      <c r="K23" s="95"/>
      <c r="L23" s="16"/>
      <c r="M23" s="16"/>
      <c r="N23" s="16"/>
      <c r="O23" s="421"/>
      <c r="P23" s="421"/>
      <c r="Q23" s="421"/>
      <c r="U23"/>
      <c r="W23" s="417" t="str">
        <f>登録者!B19</f>
        <v>NBA050</v>
      </c>
      <c r="X23" s="414" t="str">
        <f t="shared" si="5"/>
        <v>NBA050</v>
      </c>
      <c r="Y23" s="418" t="str">
        <f>登録者!C19</f>
        <v>北野　太基</v>
      </c>
      <c r="Z23" s="413" t="str">
        <f t="shared" si="6"/>
        <v>北野太基</v>
      </c>
      <c r="AA23" s="413" t="str">
        <f t="shared" si="7"/>
        <v>北野太基</v>
      </c>
    </row>
    <row r="24" spans="1:47" s="8" customFormat="1" ht="18" customHeight="1">
      <c r="A24" s="84">
        <v>7</v>
      </c>
      <c r="B24" s="107"/>
      <c r="C24" s="118" t="str">
        <f t="shared" si="8"/>
        <v/>
      </c>
      <c r="D24" s="119" t="str">
        <f>IF($B24="","",VLOOKUP($B24,登録者!$B$3:$L$378,3,0))</f>
        <v/>
      </c>
      <c r="E24" s="124" t="str">
        <f>IF($B24="","",VLOOKUP($B24,登録者!$B$3:$L$378,11,0))</f>
        <v/>
      </c>
      <c r="F24" s="106"/>
      <c r="G24" s="118" t="str">
        <f t="shared" si="9"/>
        <v/>
      </c>
      <c r="H24" s="119" t="str">
        <f>IF($F24="","",VLOOKUP($F24,登録者!$B$3:$L$378,3,0))</f>
        <v/>
      </c>
      <c r="I24" s="120" t="str">
        <f>IF($F24="","",VLOOKUP($F24,登録者!$B$3:$L$378,11,0))</f>
        <v/>
      </c>
      <c r="J24" s="96"/>
      <c r="K24" s="95"/>
      <c r="L24" s="16"/>
      <c r="M24" s="16"/>
      <c r="N24" s="16"/>
      <c r="O24" s="421"/>
      <c r="P24" s="421"/>
      <c r="Q24" s="421"/>
      <c r="U24"/>
      <c r="W24" s="417" t="str">
        <f>登録者!B20</f>
        <v>NBA051</v>
      </c>
      <c r="X24" s="414" t="str">
        <f t="shared" si="5"/>
        <v>NBA051</v>
      </c>
      <c r="Y24" s="418" t="str">
        <f>登録者!C20</f>
        <v>石谷　南智</v>
      </c>
      <c r="Z24" s="413" t="str">
        <f t="shared" si="6"/>
        <v>石谷南智</v>
      </c>
      <c r="AA24" s="413" t="str">
        <f t="shared" si="7"/>
        <v>石谷南智</v>
      </c>
    </row>
    <row r="25" spans="1:47" s="8" customFormat="1" ht="18" customHeight="1">
      <c r="A25" s="84">
        <v>8</v>
      </c>
      <c r="B25" s="107"/>
      <c r="C25" s="118" t="str">
        <f t="shared" si="8"/>
        <v/>
      </c>
      <c r="D25" s="119" t="str">
        <f>IF($B25="","",VLOOKUP($B25,登録者!$B$3:$L$378,3,0))</f>
        <v/>
      </c>
      <c r="E25" s="124" t="str">
        <f>IF($B25="","",VLOOKUP($B25,登録者!$B$3:$L$378,11,0))</f>
        <v/>
      </c>
      <c r="F25" s="106"/>
      <c r="G25" s="118" t="str">
        <f t="shared" si="9"/>
        <v/>
      </c>
      <c r="H25" s="119" t="str">
        <f>IF($F25="","",VLOOKUP($F25,登録者!$B$3:$L$378,3,0))</f>
        <v/>
      </c>
      <c r="I25" s="120" t="str">
        <f>IF($F25="","",VLOOKUP($F25,登録者!$B$3:$L$378,11,0))</f>
        <v/>
      </c>
      <c r="J25" s="96"/>
      <c r="K25" s="95"/>
      <c r="L25" s="16"/>
      <c r="M25" s="16"/>
      <c r="N25" s="16"/>
      <c r="O25" s="421"/>
      <c r="P25" s="421"/>
      <c r="Q25" s="421"/>
      <c r="U25"/>
      <c r="W25" s="417" t="str">
        <f>登録者!B21</f>
        <v>NBA052</v>
      </c>
      <c r="X25" s="414" t="str">
        <f t="shared" si="5"/>
        <v>NBA052</v>
      </c>
      <c r="Y25" s="418" t="str">
        <f>登録者!C21</f>
        <v>金子　紗弥</v>
      </c>
      <c r="Z25" s="413" t="str">
        <f t="shared" si="6"/>
        <v>金子紗弥</v>
      </c>
      <c r="AA25" s="413" t="str">
        <f t="shared" si="7"/>
        <v>金子紗弥</v>
      </c>
    </row>
    <row r="26" spans="1:47" s="8" customFormat="1" ht="18" customHeight="1">
      <c r="A26" s="84">
        <v>9</v>
      </c>
      <c r="B26" s="107"/>
      <c r="C26" s="118" t="str">
        <f t="shared" si="8"/>
        <v/>
      </c>
      <c r="D26" s="119" t="str">
        <f>IF($B26="","",VLOOKUP($B26,登録者!$B$3:$L$378,3,0))</f>
        <v/>
      </c>
      <c r="E26" s="124" t="str">
        <f>IF($B26="","",VLOOKUP($B26,登録者!$B$3:$L$378,11,0))</f>
        <v/>
      </c>
      <c r="F26" s="106"/>
      <c r="G26" s="118" t="str">
        <f t="shared" si="9"/>
        <v/>
      </c>
      <c r="H26" s="119" t="str">
        <f>IF($F26="","",VLOOKUP($F26,登録者!$B$3:$L$378,3,0))</f>
        <v/>
      </c>
      <c r="I26" s="120" t="str">
        <f>IF($F26="","",VLOOKUP($F26,登録者!$B$3:$L$378,11,0))</f>
        <v/>
      </c>
      <c r="J26" s="96"/>
      <c r="K26" s="95"/>
      <c r="L26" s="16"/>
      <c r="M26" s="16"/>
      <c r="N26" s="16"/>
      <c r="O26" s="421"/>
      <c r="P26" s="421"/>
      <c r="Q26" s="421"/>
      <c r="U26"/>
      <c r="W26" s="417" t="str">
        <f>登録者!B22</f>
        <v>NFA006</v>
      </c>
      <c r="X26" s="414" t="str">
        <f t="shared" si="5"/>
        <v>NFA006</v>
      </c>
      <c r="Y26" s="418" t="str">
        <f>登録者!C22</f>
        <v>若松　直美</v>
      </c>
      <c r="Z26" s="413" t="str">
        <f t="shared" si="6"/>
        <v>若松直美</v>
      </c>
      <c r="AA26" s="413" t="str">
        <f t="shared" si="7"/>
        <v>若松直美</v>
      </c>
    </row>
    <row r="27" spans="1:47" s="8" customFormat="1" ht="18" customHeight="1">
      <c r="A27" s="104">
        <v>10</v>
      </c>
      <c r="B27" s="108"/>
      <c r="C27" s="121" t="str">
        <f t="shared" si="8"/>
        <v/>
      </c>
      <c r="D27" s="122" t="str">
        <f>IF($B27="","",VLOOKUP($B27,登録者!$B$3:$L$378,3,0))</f>
        <v/>
      </c>
      <c r="E27" s="125" t="str">
        <f>IF($B27="","",VLOOKUP($B27,登録者!$B$3:$L$378,11,0))</f>
        <v/>
      </c>
      <c r="F27" s="112"/>
      <c r="G27" s="121" t="str">
        <f t="shared" si="9"/>
        <v/>
      </c>
      <c r="H27" s="122" t="str">
        <f>IF($F27="","",VLOOKUP($F27,登録者!$B$3:$L$378,3,0))</f>
        <v/>
      </c>
      <c r="I27" s="123" t="str">
        <f>IF($F27="","",VLOOKUP($F27,登録者!$B$3:$L$378,11,0))</f>
        <v/>
      </c>
      <c r="J27" s="98"/>
      <c r="K27" s="114"/>
      <c r="L27" s="16"/>
      <c r="M27" s="16"/>
      <c r="N27" s="16"/>
      <c r="O27" s="421"/>
      <c r="P27" s="421"/>
      <c r="Q27" s="421"/>
      <c r="U27"/>
      <c r="W27" s="417" t="str">
        <f>登録者!B23</f>
        <v>NFA008</v>
      </c>
      <c r="X27" s="414" t="str">
        <f t="shared" si="5"/>
        <v>NFA008</v>
      </c>
      <c r="Y27" s="418" t="str">
        <f>登録者!C23</f>
        <v>山崎　真由美</v>
      </c>
      <c r="Z27" s="413" t="str">
        <f t="shared" si="6"/>
        <v>山崎真由美</v>
      </c>
      <c r="AA27" s="413" t="str">
        <f t="shared" si="7"/>
        <v>山崎真由美</v>
      </c>
    </row>
    <row r="28" spans="1:47" ht="19.5" customHeight="1">
      <c r="B28" s="191">
        <f>COUNTA(B5:B14,B18:B27)</f>
        <v>0</v>
      </c>
      <c r="C28" s="105"/>
      <c r="R28"/>
      <c r="S28"/>
      <c r="T28"/>
      <c r="U28"/>
      <c r="V28"/>
      <c r="W28" s="417" t="str">
        <f>登録者!B24</f>
        <v>NFA009</v>
      </c>
      <c r="X28" s="414" t="str">
        <f t="shared" si="5"/>
        <v>NFA009</v>
      </c>
      <c r="Y28" s="418" t="str">
        <f>登録者!C24</f>
        <v>八島　穂菜美</v>
      </c>
      <c r="Z28" s="413" t="str">
        <f t="shared" si="6"/>
        <v>八島穂菜美</v>
      </c>
      <c r="AA28" s="413" t="str">
        <f t="shared" si="7"/>
        <v>八島穂菜美</v>
      </c>
      <c r="AB28"/>
      <c r="AC28"/>
      <c r="AD28"/>
      <c r="AE28"/>
      <c r="AF28"/>
      <c r="AG28"/>
      <c r="AH28"/>
      <c r="AI28"/>
      <c r="AJ28"/>
      <c r="AK28"/>
      <c r="AL28"/>
      <c r="AM28"/>
      <c r="AN28"/>
      <c r="AU28"/>
    </row>
    <row r="29" spans="1:47" ht="19.5" customHeight="1">
      <c r="R29"/>
      <c r="S29"/>
      <c r="T29"/>
      <c r="U29"/>
      <c r="V29"/>
      <c r="W29" s="417" t="str">
        <f>登録者!B25</f>
        <v>NFA011</v>
      </c>
      <c r="X29" s="414" t="str">
        <f t="shared" si="5"/>
        <v>NFA011</v>
      </c>
      <c r="Y29" s="418" t="str">
        <f>登録者!C25</f>
        <v>若松　侑治</v>
      </c>
      <c r="Z29" s="413" t="str">
        <f t="shared" si="6"/>
        <v>若松侑治</v>
      </c>
      <c r="AA29" s="413" t="str">
        <f t="shared" si="7"/>
        <v>若松侑治</v>
      </c>
      <c r="AB29"/>
      <c r="AC29"/>
      <c r="AD29"/>
      <c r="AE29"/>
      <c r="AF29"/>
      <c r="AG29"/>
      <c r="AH29"/>
      <c r="AI29"/>
      <c r="AJ29"/>
      <c r="AK29"/>
      <c r="AL29"/>
      <c r="AM29"/>
      <c r="AN29"/>
      <c r="AU29"/>
    </row>
    <row r="30" spans="1:47" ht="19.5" customHeight="1">
      <c r="R30"/>
      <c r="S30"/>
      <c r="T30"/>
      <c r="U30"/>
      <c r="V30"/>
      <c r="W30" s="417" t="str">
        <f>登録者!B26</f>
        <v>NFA017</v>
      </c>
      <c r="X30" s="414" t="str">
        <f t="shared" si="5"/>
        <v>NFA017</v>
      </c>
      <c r="Y30" s="418" t="str">
        <f>登録者!C26</f>
        <v>菊地　美帆</v>
      </c>
      <c r="Z30" s="413" t="str">
        <f t="shared" si="6"/>
        <v>菊地美帆</v>
      </c>
      <c r="AA30" s="413" t="str">
        <f t="shared" si="7"/>
        <v>菊地美帆</v>
      </c>
      <c r="AB30"/>
      <c r="AC30"/>
      <c r="AD30"/>
      <c r="AE30"/>
      <c r="AF30"/>
      <c r="AG30"/>
      <c r="AH30"/>
      <c r="AI30"/>
      <c r="AJ30"/>
      <c r="AK30"/>
      <c r="AL30"/>
      <c r="AM30"/>
      <c r="AN30"/>
      <c r="AU30"/>
    </row>
    <row r="31" spans="1:47" ht="19.5" customHeight="1">
      <c r="R31"/>
      <c r="S31"/>
      <c r="T31"/>
      <c r="U31"/>
      <c r="V31"/>
      <c r="W31" s="417" t="str">
        <f>登録者!B27</f>
        <v>NFA025</v>
      </c>
      <c r="X31" s="414" t="str">
        <f t="shared" si="5"/>
        <v>NFA025</v>
      </c>
      <c r="Y31" s="418" t="str">
        <f>登録者!C27</f>
        <v>市川　貴仁</v>
      </c>
      <c r="Z31" s="413" t="str">
        <f t="shared" si="6"/>
        <v>市川貴仁</v>
      </c>
      <c r="AA31" s="413" t="str">
        <f t="shared" si="7"/>
        <v>市川貴仁</v>
      </c>
      <c r="AB31"/>
      <c r="AC31"/>
      <c r="AD31"/>
      <c r="AE31"/>
      <c r="AF31"/>
      <c r="AG31"/>
      <c r="AH31"/>
      <c r="AI31"/>
      <c r="AJ31"/>
      <c r="AK31"/>
      <c r="AL31"/>
      <c r="AM31"/>
      <c r="AN31"/>
      <c r="AU31"/>
    </row>
    <row r="32" spans="1:47" ht="19.5" customHeight="1">
      <c r="R32"/>
      <c r="S32"/>
      <c r="T32"/>
      <c r="U32"/>
      <c r="V32"/>
      <c r="W32" s="417" t="str">
        <f>登録者!B28</f>
        <v>NFA030</v>
      </c>
      <c r="X32" s="414" t="str">
        <f t="shared" si="5"/>
        <v>NFA030</v>
      </c>
      <c r="Y32" s="418" t="str">
        <f>登録者!C28</f>
        <v>小泉　久恵</v>
      </c>
      <c r="Z32" s="413" t="str">
        <f t="shared" si="6"/>
        <v>小泉久恵</v>
      </c>
      <c r="AA32" s="413" t="str">
        <f t="shared" si="7"/>
        <v>小泉久恵</v>
      </c>
      <c r="AB32"/>
      <c r="AC32"/>
      <c r="AD32"/>
      <c r="AE32"/>
      <c r="AF32"/>
      <c r="AG32"/>
      <c r="AH32"/>
      <c r="AI32"/>
      <c r="AJ32"/>
      <c r="AK32"/>
      <c r="AL32"/>
      <c r="AM32"/>
      <c r="AN32"/>
      <c r="AU32"/>
    </row>
    <row r="33" spans="18:47" ht="19.5" customHeight="1">
      <c r="R33"/>
      <c r="S33"/>
      <c r="T33"/>
      <c r="U33"/>
      <c r="V33"/>
      <c r="W33" s="417" t="str">
        <f>登録者!B29</f>
        <v>NFA038</v>
      </c>
      <c r="X33" s="414" t="str">
        <f t="shared" si="5"/>
        <v>NFA038</v>
      </c>
      <c r="Y33" s="418" t="str">
        <f>登録者!C29</f>
        <v>大野　風花</v>
      </c>
      <c r="Z33" s="413" t="str">
        <f t="shared" si="6"/>
        <v>大野風花</v>
      </c>
      <c r="AA33" s="413" t="str">
        <f t="shared" si="7"/>
        <v>大野風花</v>
      </c>
      <c r="AB33"/>
      <c r="AC33"/>
      <c r="AD33"/>
      <c r="AE33"/>
      <c r="AF33"/>
      <c r="AG33"/>
      <c r="AH33"/>
      <c r="AI33"/>
      <c r="AJ33"/>
      <c r="AK33"/>
      <c r="AL33"/>
      <c r="AM33"/>
      <c r="AN33"/>
      <c r="AU33"/>
    </row>
    <row r="34" spans="18:47">
      <c r="R34"/>
      <c r="S34"/>
      <c r="T34"/>
      <c r="U34"/>
      <c r="V34"/>
      <c r="W34" s="417" t="str">
        <f>登録者!B30</f>
        <v>NFA050</v>
      </c>
      <c r="X34" s="414" t="str">
        <f t="shared" si="5"/>
        <v>NFA050</v>
      </c>
      <c r="Y34" s="418" t="str">
        <f>登録者!C30</f>
        <v>杉野　かおる</v>
      </c>
      <c r="Z34" s="413" t="str">
        <f t="shared" si="6"/>
        <v>杉野かおる</v>
      </c>
      <c r="AA34" s="413" t="str">
        <f t="shared" si="7"/>
        <v>杉野かおる</v>
      </c>
      <c r="AB34"/>
      <c r="AC34"/>
      <c r="AD34"/>
      <c r="AE34"/>
      <c r="AF34"/>
      <c r="AG34"/>
      <c r="AH34"/>
      <c r="AI34"/>
      <c r="AJ34"/>
      <c r="AK34"/>
      <c r="AL34"/>
      <c r="AM34"/>
      <c r="AN34"/>
      <c r="AU34"/>
    </row>
    <row r="35" spans="18:47">
      <c r="R35"/>
      <c r="S35"/>
      <c r="T35"/>
      <c r="U35"/>
      <c r="V35"/>
      <c r="W35" s="417" t="str">
        <f>登録者!B31</f>
        <v>NFA054</v>
      </c>
      <c r="X35" s="414" t="str">
        <f t="shared" si="5"/>
        <v>NFA054</v>
      </c>
      <c r="Y35" s="418" t="str">
        <f>登録者!C31</f>
        <v>松永　実</v>
      </c>
      <c r="Z35" s="413" t="str">
        <f t="shared" si="6"/>
        <v>松永実</v>
      </c>
      <c r="AA35" s="413" t="str">
        <f t="shared" si="7"/>
        <v>松永実</v>
      </c>
      <c r="AB35"/>
      <c r="AC35"/>
      <c r="AD35"/>
      <c r="AE35"/>
      <c r="AF35"/>
      <c r="AG35"/>
      <c r="AH35"/>
      <c r="AI35"/>
      <c r="AJ35"/>
      <c r="AK35"/>
      <c r="AL35"/>
      <c r="AM35"/>
      <c r="AN35"/>
      <c r="AU35"/>
    </row>
    <row r="36" spans="18:47">
      <c r="R36"/>
      <c r="S36"/>
      <c r="T36"/>
      <c r="U36"/>
      <c r="V36"/>
      <c r="W36" s="417" t="str">
        <f>登録者!B32</f>
        <v>NFA064</v>
      </c>
      <c r="X36" s="414" t="str">
        <f t="shared" si="5"/>
        <v>NFA064</v>
      </c>
      <c r="Y36" s="418" t="str">
        <f>登録者!C32</f>
        <v>鷲見　悦朗</v>
      </c>
      <c r="Z36" s="413" t="str">
        <f t="shared" si="6"/>
        <v>鷲見悦朗</v>
      </c>
      <c r="AA36" s="413" t="str">
        <f t="shared" si="7"/>
        <v>鷲見悦朗</v>
      </c>
      <c r="AB36"/>
      <c r="AC36"/>
      <c r="AD36"/>
      <c r="AE36"/>
      <c r="AF36"/>
      <c r="AG36"/>
      <c r="AH36"/>
      <c r="AI36"/>
      <c r="AJ36"/>
      <c r="AK36"/>
      <c r="AL36"/>
      <c r="AM36"/>
      <c r="AN36"/>
      <c r="AU36"/>
    </row>
    <row r="37" spans="18:47">
      <c r="R37"/>
      <c r="S37"/>
      <c r="T37"/>
      <c r="U37"/>
      <c r="V37"/>
      <c r="W37" s="417" t="str">
        <f>登録者!B33</f>
        <v>NFA065</v>
      </c>
      <c r="X37" s="414" t="str">
        <f t="shared" si="5"/>
        <v>NFA065</v>
      </c>
      <c r="Y37" s="418" t="str">
        <f>登録者!C33</f>
        <v>佐久間　一弘</v>
      </c>
      <c r="Z37" s="413" t="str">
        <f t="shared" si="6"/>
        <v>佐久間一弘</v>
      </c>
      <c r="AA37" s="413" t="str">
        <f t="shared" si="7"/>
        <v>佐久間一弘</v>
      </c>
      <c r="AB37"/>
      <c r="AC37"/>
      <c r="AD37"/>
      <c r="AE37"/>
      <c r="AF37"/>
      <c r="AG37"/>
      <c r="AH37"/>
      <c r="AI37"/>
      <c r="AJ37"/>
      <c r="AK37"/>
      <c r="AL37"/>
      <c r="AM37"/>
      <c r="AN37"/>
      <c r="AU37"/>
    </row>
    <row r="38" spans="18:47">
      <c r="R38"/>
      <c r="S38"/>
      <c r="T38"/>
      <c r="U38"/>
      <c r="V38"/>
      <c r="W38" s="417" t="str">
        <f>登録者!B34</f>
        <v>NFA070</v>
      </c>
      <c r="X38" s="414" t="str">
        <f t="shared" si="5"/>
        <v>NFA070</v>
      </c>
      <c r="Y38" s="418" t="str">
        <f>登録者!C34</f>
        <v>杉野　航太</v>
      </c>
      <c r="Z38" s="413" t="str">
        <f t="shared" si="6"/>
        <v>杉野航太</v>
      </c>
      <c r="AA38" s="413" t="str">
        <f t="shared" si="7"/>
        <v>杉野航太</v>
      </c>
      <c r="AB38"/>
      <c r="AC38"/>
      <c r="AD38"/>
      <c r="AE38"/>
      <c r="AF38"/>
      <c r="AG38"/>
      <c r="AH38"/>
      <c r="AI38"/>
      <c r="AJ38"/>
      <c r="AK38"/>
      <c r="AL38"/>
      <c r="AM38"/>
      <c r="AN38"/>
      <c r="AU38"/>
    </row>
    <row r="39" spans="18:47">
      <c r="R39"/>
      <c r="S39"/>
      <c r="T39"/>
      <c r="U39"/>
      <c r="V39"/>
      <c r="W39" s="417" t="str">
        <f>登録者!B35</f>
        <v>NFA079</v>
      </c>
      <c r="X39" s="414" t="str">
        <f t="shared" si="5"/>
        <v>NFA079</v>
      </c>
      <c r="Y39" s="418" t="str">
        <f>登録者!C35</f>
        <v>杉野　ヒカル</v>
      </c>
      <c r="Z39" s="413" t="str">
        <f t="shared" si="6"/>
        <v>杉野ヒカル</v>
      </c>
      <c r="AA39" s="413" t="str">
        <f t="shared" si="7"/>
        <v>杉野ヒカル</v>
      </c>
      <c r="AB39"/>
      <c r="AC39"/>
      <c r="AD39"/>
      <c r="AE39"/>
      <c r="AF39"/>
      <c r="AG39"/>
      <c r="AH39"/>
      <c r="AI39"/>
      <c r="AJ39"/>
      <c r="AK39"/>
      <c r="AL39"/>
      <c r="AM39"/>
      <c r="AN39"/>
      <c r="AU39"/>
    </row>
    <row r="40" spans="18:47">
      <c r="R40"/>
      <c r="S40"/>
      <c r="T40"/>
      <c r="U40"/>
      <c r="V40"/>
      <c r="W40" s="417" t="str">
        <f>登録者!B36</f>
        <v>NFA081</v>
      </c>
      <c r="X40" s="414" t="str">
        <f t="shared" si="5"/>
        <v>NFA081</v>
      </c>
      <c r="Y40" s="418" t="str">
        <f>登録者!C36</f>
        <v>牛島　楓</v>
      </c>
      <c r="Z40" s="413" t="str">
        <f t="shared" si="6"/>
        <v>牛島楓</v>
      </c>
      <c r="AA40" s="413" t="str">
        <f t="shared" si="7"/>
        <v>牛島楓</v>
      </c>
      <c r="AB40"/>
      <c r="AC40"/>
      <c r="AD40"/>
      <c r="AE40"/>
      <c r="AF40"/>
      <c r="AG40"/>
      <c r="AH40"/>
      <c r="AI40"/>
      <c r="AJ40"/>
      <c r="AK40"/>
      <c r="AL40"/>
      <c r="AM40"/>
      <c r="AN40"/>
      <c r="AU40"/>
    </row>
    <row r="41" spans="18:47">
      <c r="R41"/>
      <c r="S41"/>
      <c r="T41"/>
      <c r="U41"/>
      <c r="V41"/>
      <c r="W41" s="417" t="str">
        <f>登録者!B37</f>
        <v>NFA083</v>
      </c>
      <c r="X41" s="414" t="str">
        <f t="shared" si="5"/>
        <v>NFA083</v>
      </c>
      <c r="Y41" s="418" t="str">
        <f>登録者!C37</f>
        <v>佐久間　玲名</v>
      </c>
      <c r="Z41" s="413" t="str">
        <f t="shared" si="6"/>
        <v>佐久間玲名</v>
      </c>
      <c r="AA41" s="413" t="str">
        <f t="shared" si="7"/>
        <v>佐久間玲名</v>
      </c>
      <c r="AB41"/>
      <c r="AC41"/>
      <c r="AD41"/>
      <c r="AE41"/>
      <c r="AF41"/>
      <c r="AG41"/>
      <c r="AH41"/>
      <c r="AI41"/>
      <c r="AJ41"/>
      <c r="AK41"/>
      <c r="AL41"/>
      <c r="AM41"/>
      <c r="AN41"/>
      <c r="AU41"/>
    </row>
    <row r="42" spans="18:47">
      <c r="R42"/>
      <c r="S42"/>
      <c r="T42"/>
      <c r="U42"/>
      <c r="V42"/>
      <c r="W42" s="417" t="str">
        <f>登録者!B38</f>
        <v>NFA085</v>
      </c>
      <c r="X42" s="414" t="str">
        <f t="shared" si="5"/>
        <v>NFA085</v>
      </c>
      <c r="Y42" s="418" t="str">
        <f>登録者!C38</f>
        <v>牛島　栄美</v>
      </c>
      <c r="Z42" s="413" t="str">
        <f t="shared" si="6"/>
        <v>牛島栄美</v>
      </c>
      <c r="AA42" s="413" t="str">
        <f t="shared" si="7"/>
        <v>牛島栄美</v>
      </c>
      <c r="AB42"/>
      <c r="AC42"/>
      <c r="AD42"/>
      <c r="AE42"/>
      <c r="AF42"/>
      <c r="AG42"/>
      <c r="AH42"/>
      <c r="AI42"/>
      <c r="AJ42"/>
      <c r="AK42"/>
      <c r="AL42"/>
      <c r="AM42"/>
      <c r="AN42"/>
      <c r="AU42"/>
    </row>
    <row r="43" spans="18:47">
      <c r="R43"/>
      <c r="S43"/>
      <c r="T43"/>
      <c r="U43"/>
      <c r="V43"/>
      <c r="W43" s="417" t="str">
        <f>登録者!B39</f>
        <v>NFA088</v>
      </c>
      <c r="X43" s="414" t="str">
        <f t="shared" si="5"/>
        <v>NFA088</v>
      </c>
      <c r="Y43" s="418" t="str">
        <f>登録者!C39</f>
        <v>杉野　こはる</v>
      </c>
      <c r="Z43" s="413" t="str">
        <f t="shared" si="6"/>
        <v>杉野こはる</v>
      </c>
      <c r="AA43" s="413" t="str">
        <f t="shared" si="7"/>
        <v>杉野こはる</v>
      </c>
      <c r="AB43"/>
      <c r="AC43"/>
      <c r="AD43"/>
      <c r="AE43"/>
      <c r="AF43"/>
      <c r="AG43"/>
      <c r="AH43"/>
      <c r="AI43"/>
      <c r="AJ43"/>
      <c r="AK43"/>
      <c r="AL43"/>
      <c r="AM43"/>
      <c r="AN43"/>
      <c r="AU43"/>
    </row>
    <row r="44" spans="18:47">
      <c r="R44"/>
      <c r="S44"/>
      <c r="T44"/>
      <c r="U44"/>
      <c r="V44"/>
      <c r="W44" s="417" t="str">
        <f>登録者!B40</f>
        <v>NFA089</v>
      </c>
      <c r="X44" s="414" t="str">
        <f t="shared" si="5"/>
        <v>NFA089</v>
      </c>
      <c r="Y44" s="418" t="str">
        <f>登録者!C40</f>
        <v>斎藤　千薫</v>
      </c>
      <c r="Z44" s="413" t="str">
        <f t="shared" si="6"/>
        <v>斎藤千薫</v>
      </c>
      <c r="AA44" s="413" t="str">
        <f t="shared" si="7"/>
        <v>斎藤千薫</v>
      </c>
      <c r="AB44"/>
      <c r="AC44"/>
      <c r="AD44"/>
      <c r="AE44"/>
      <c r="AF44"/>
      <c r="AG44"/>
      <c r="AH44"/>
      <c r="AI44"/>
      <c r="AJ44"/>
      <c r="AK44"/>
      <c r="AL44"/>
      <c r="AM44"/>
      <c r="AN44"/>
      <c r="AU44"/>
    </row>
    <row r="45" spans="18:47">
      <c r="R45"/>
      <c r="S45"/>
      <c r="T45"/>
      <c r="U45"/>
      <c r="V45"/>
      <c r="W45" s="417" t="str">
        <f>登録者!B41</f>
        <v>NFA090</v>
      </c>
      <c r="X45" s="414" t="str">
        <f t="shared" si="5"/>
        <v>NFA090</v>
      </c>
      <c r="Y45" s="418" t="str">
        <f>登録者!C41</f>
        <v>古市　陽子</v>
      </c>
      <c r="Z45" s="413" t="str">
        <f t="shared" si="6"/>
        <v>古市陽子</v>
      </c>
      <c r="AA45" s="413" t="str">
        <f t="shared" si="7"/>
        <v>古市陽子</v>
      </c>
      <c r="AB45"/>
      <c r="AC45"/>
      <c r="AD45"/>
      <c r="AE45"/>
      <c r="AF45"/>
      <c r="AG45"/>
      <c r="AH45"/>
      <c r="AI45"/>
      <c r="AJ45"/>
      <c r="AK45"/>
      <c r="AL45"/>
      <c r="AM45"/>
      <c r="AN45"/>
      <c r="AU45"/>
    </row>
    <row r="46" spans="18:47">
      <c r="R46"/>
      <c r="S46"/>
      <c r="T46"/>
      <c r="U46"/>
      <c r="V46"/>
      <c r="W46" s="417" t="str">
        <f>登録者!B42</f>
        <v>NFA091</v>
      </c>
      <c r="X46" s="414" t="str">
        <f t="shared" si="5"/>
        <v>NFA091</v>
      </c>
      <c r="Y46" s="418" t="str">
        <f>登録者!C42</f>
        <v>古市　柊喜</v>
      </c>
      <c r="Z46" s="413" t="str">
        <f t="shared" si="6"/>
        <v>古市柊喜</v>
      </c>
      <c r="AA46" s="413" t="str">
        <f t="shared" si="7"/>
        <v>古市柊喜</v>
      </c>
      <c r="AB46"/>
      <c r="AC46"/>
      <c r="AD46"/>
      <c r="AE46"/>
      <c r="AF46"/>
      <c r="AG46"/>
      <c r="AH46"/>
      <c r="AI46"/>
      <c r="AJ46"/>
      <c r="AK46"/>
      <c r="AL46"/>
      <c r="AM46"/>
      <c r="AN46"/>
      <c r="AU46"/>
    </row>
    <row r="47" spans="18:47">
      <c r="R47"/>
      <c r="S47"/>
      <c r="T47"/>
      <c r="U47"/>
      <c r="V47"/>
      <c r="W47" s="417" t="str">
        <f>登録者!B43</f>
        <v>NFA092</v>
      </c>
      <c r="X47" s="414" t="str">
        <f t="shared" si="5"/>
        <v>NFA092</v>
      </c>
      <c r="Y47" s="418" t="str">
        <f>登録者!C43</f>
        <v>岡村　健翔</v>
      </c>
      <c r="Z47" s="413" t="str">
        <f t="shared" si="6"/>
        <v>岡村健翔</v>
      </c>
      <c r="AA47" s="413" t="str">
        <f t="shared" si="7"/>
        <v>岡村健翔</v>
      </c>
      <c r="AB47"/>
      <c r="AC47"/>
      <c r="AD47"/>
      <c r="AE47"/>
      <c r="AF47"/>
      <c r="AG47"/>
      <c r="AH47"/>
      <c r="AI47"/>
      <c r="AJ47"/>
      <c r="AK47"/>
      <c r="AL47"/>
      <c r="AM47"/>
      <c r="AN47"/>
      <c r="AU47"/>
    </row>
    <row r="48" spans="18:47">
      <c r="R48"/>
      <c r="S48"/>
      <c r="T48"/>
      <c r="U48"/>
      <c r="V48"/>
      <c r="W48" s="417" t="str">
        <f>登録者!B44</f>
        <v>NFA093</v>
      </c>
      <c r="X48" s="414" t="str">
        <f t="shared" si="5"/>
        <v>NFA093</v>
      </c>
      <c r="Y48" s="418" t="str">
        <f>登録者!C44</f>
        <v>安田　煉輝</v>
      </c>
      <c r="Z48" s="413" t="str">
        <f t="shared" si="6"/>
        <v>安田煉輝</v>
      </c>
      <c r="AA48" s="413" t="str">
        <f t="shared" si="7"/>
        <v>安田煉輝</v>
      </c>
      <c r="AB48"/>
      <c r="AC48"/>
      <c r="AD48"/>
      <c r="AE48"/>
      <c r="AF48"/>
      <c r="AG48"/>
      <c r="AH48"/>
      <c r="AI48"/>
      <c r="AJ48"/>
      <c r="AK48"/>
      <c r="AL48"/>
      <c r="AM48"/>
      <c r="AN48"/>
      <c r="AU48"/>
    </row>
    <row r="49" spans="18:47">
      <c r="R49"/>
      <c r="S49"/>
      <c r="T49"/>
      <c r="U49"/>
      <c r="V49"/>
      <c r="W49" s="417" t="str">
        <f>登録者!B45</f>
        <v>NFA094</v>
      </c>
      <c r="X49" s="414" t="str">
        <f t="shared" si="5"/>
        <v>NFA094</v>
      </c>
      <c r="Y49" s="418" t="str">
        <f>登録者!C45</f>
        <v>塚原　蒼大</v>
      </c>
      <c r="Z49" s="413" t="str">
        <f t="shared" si="6"/>
        <v>塚原蒼大</v>
      </c>
      <c r="AA49" s="413" t="str">
        <f t="shared" si="7"/>
        <v>塚原蒼大</v>
      </c>
      <c r="AB49"/>
      <c r="AC49"/>
      <c r="AD49"/>
      <c r="AE49"/>
      <c r="AF49"/>
      <c r="AG49"/>
      <c r="AH49"/>
      <c r="AI49"/>
      <c r="AJ49"/>
      <c r="AK49"/>
      <c r="AL49"/>
      <c r="AM49"/>
      <c r="AN49"/>
      <c r="AU49"/>
    </row>
    <row r="50" spans="18:47">
      <c r="R50"/>
      <c r="S50"/>
      <c r="T50"/>
      <c r="U50"/>
      <c r="V50"/>
      <c r="W50" s="417" t="str">
        <f>登録者!B46</f>
        <v>NFA095</v>
      </c>
      <c r="X50" s="414" t="str">
        <f t="shared" si="5"/>
        <v>NFA095</v>
      </c>
      <c r="Y50" s="418" t="str">
        <f>登録者!C46</f>
        <v>馬淵　優成</v>
      </c>
      <c r="Z50" s="413" t="str">
        <f t="shared" si="6"/>
        <v>馬淵優成</v>
      </c>
      <c r="AA50" s="413" t="str">
        <f t="shared" si="7"/>
        <v>馬淵優成</v>
      </c>
      <c r="AB50"/>
      <c r="AC50"/>
      <c r="AD50"/>
      <c r="AE50"/>
      <c r="AF50"/>
      <c r="AG50"/>
      <c r="AH50"/>
      <c r="AI50"/>
      <c r="AJ50"/>
      <c r="AK50"/>
      <c r="AL50"/>
      <c r="AM50"/>
      <c r="AN50"/>
      <c r="AU50"/>
    </row>
    <row r="51" spans="18:47">
      <c r="R51"/>
      <c r="S51"/>
      <c r="T51"/>
      <c r="U51"/>
      <c r="V51"/>
      <c r="W51" s="417" t="str">
        <f>登録者!B47</f>
        <v>NFA096</v>
      </c>
      <c r="X51" s="414" t="str">
        <f t="shared" si="5"/>
        <v>NFA096</v>
      </c>
      <c r="Y51" s="418" t="str">
        <f>登録者!C47</f>
        <v>上原　主暖</v>
      </c>
      <c r="Z51" s="413" t="str">
        <f t="shared" si="6"/>
        <v>上原主暖</v>
      </c>
      <c r="AA51" s="413" t="str">
        <f t="shared" si="7"/>
        <v>上原主暖</v>
      </c>
      <c r="AB51"/>
      <c r="AC51"/>
      <c r="AD51"/>
      <c r="AE51"/>
      <c r="AF51"/>
      <c r="AG51"/>
      <c r="AH51"/>
      <c r="AI51"/>
      <c r="AJ51"/>
      <c r="AK51"/>
      <c r="AL51"/>
      <c r="AM51"/>
      <c r="AN51"/>
      <c r="AU51"/>
    </row>
    <row r="52" spans="18:47">
      <c r="R52"/>
      <c r="S52"/>
      <c r="T52"/>
      <c r="U52"/>
      <c r="V52"/>
      <c r="W52" s="417" t="str">
        <f>登録者!B48</f>
        <v>NFA097</v>
      </c>
      <c r="X52" s="414" t="str">
        <f t="shared" si="5"/>
        <v>NFA097</v>
      </c>
      <c r="Y52" s="418" t="str">
        <f>登録者!C48</f>
        <v>市川　來花</v>
      </c>
      <c r="Z52" s="413" t="str">
        <f t="shared" si="6"/>
        <v>市川來花</v>
      </c>
      <c r="AA52" s="413" t="str">
        <f t="shared" si="7"/>
        <v>市川來花</v>
      </c>
      <c r="AB52"/>
      <c r="AC52"/>
      <c r="AD52"/>
      <c r="AE52"/>
      <c r="AF52"/>
      <c r="AG52"/>
      <c r="AH52"/>
      <c r="AI52"/>
      <c r="AJ52"/>
      <c r="AK52"/>
      <c r="AL52"/>
      <c r="AM52"/>
      <c r="AN52"/>
      <c r="AU52"/>
    </row>
    <row r="53" spans="18:47">
      <c r="R53"/>
      <c r="S53"/>
      <c r="T53"/>
      <c r="U53"/>
      <c r="V53"/>
      <c r="W53" s="417" t="str">
        <f>登録者!B49</f>
        <v>NFA098</v>
      </c>
      <c r="X53" s="414" t="str">
        <f t="shared" si="5"/>
        <v>NFA098</v>
      </c>
      <c r="Y53" s="418" t="str">
        <f>登録者!C49</f>
        <v>斎藤　香那</v>
      </c>
      <c r="Z53" s="413" t="str">
        <f t="shared" si="6"/>
        <v>斎藤香那</v>
      </c>
      <c r="AA53" s="413" t="str">
        <f t="shared" si="7"/>
        <v>斎藤香那</v>
      </c>
      <c r="AB53"/>
      <c r="AC53"/>
      <c r="AD53"/>
      <c r="AE53"/>
      <c r="AF53"/>
      <c r="AG53"/>
      <c r="AH53"/>
      <c r="AI53"/>
      <c r="AJ53"/>
      <c r="AK53"/>
      <c r="AL53"/>
      <c r="AM53"/>
      <c r="AN53"/>
      <c r="AU53"/>
    </row>
    <row r="54" spans="18:47">
      <c r="R54"/>
      <c r="S54"/>
      <c r="T54"/>
      <c r="U54"/>
      <c r="V54"/>
      <c r="W54" s="417" t="str">
        <f>登録者!B50</f>
        <v>NFA099</v>
      </c>
      <c r="X54" s="414" t="str">
        <f t="shared" si="5"/>
        <v>NFA099</v>
      </c>
      <c r="Y54" s="418" t="str">
        <f>登録者!C50</f>
        <v>馬淵　紗</v>
      </c>
      <c r="Z54" s="413" t="str">
        <f t="shared" si="6"/>
        <v>馬淵紗</v>
      </c>
      <c r="AA54" s="413" t="str">
        <f t="shared" si="7"/>
        <v>馬淵紗</v>
      </c>
      <c r="AB54"/>
      <c r="AC54"/>
      <c r="AD54"/>
      <c r="AE54"/>
      <c r="AF54"/>
      <c r="AG54"/>
      <c r="AH54"/>
      <c r="AI54"/>
      <c r="AJ54"/>
      <c r="AK54"/>
      <c r="AL54"/>
      <c r="AM54"/>
      <c r="AN54"/>
      <c r="AU54"/>
    </row>
    <row r="55" spans="18:47">
      <c r="R55"/>
      <c r="S55"/>
      <c r="T55"/>
      <c r="U55"/>
      <c r="V55"/>
      <c r="W55" s="417" t="str">
        <f>登録者!B51</f>
        <v>NFA100</v>
      </c>
      <c r="X55" s="414" t="str">
        <f t="shared" si="5"/>
        <v>NFA100</v>
      </c>
      <c r="Y55" s="418" t="str">
        <f>登録者!C51</f>
        <v>河野　茉莉花</v>
      </c>
      <c r="Z55" s="413" t="str">
        <f t="shared" si="6"/>
        <v>河野茉莉花</v>
      </c>
      <c r="AA55" s="413" t="str">
        <f t="shared" si="7"/>
        <v>河野茉莉花</v>
      </c>
      <c r="AB55"/>
      <c r="AC55"/>
      <c r="AD55"/>
      <c r="AE55"/>
      <c r="AF55"/>
      <c r="AG55"/>
      <c r="AH55"/>
      <c r="AI55"/>
      <c r="AJ55"/>
      <c r="AK55"/>
      <c r="AL55"/>
      <c r="AM55"/>
      <c r="AN55"/>
      <c r="AU55"/>
    </row>
    <row r="56" spans="18:47">
      <c r="R56"/>
      <c r="S56"/>
      <c r="T56"/>
      <c r="U56"/>
      <c r="V56"/>
      <c r="W56" s="417" t="str">
        <f>登録者!B52</f>
        <v>NFA101</v>
      </c>
      <c r="X56" s="414" t="str">
        <f t="shared" si="5"/>
        <v>NFA101</v>
      </c>
      <c r="Y56" s="418" t="str">
        <f>登録者!C52</f>
        <v>岡村　泰知</v>
      </c>
      <c r="Z56" s="413" t="str">
        <f t="shared" si="6"/>
        <v>岡村泰知</v>
      </c>
      <c r="AA56" s="413" t="str">
        <f t="shared" si="7"/>
        <v>岡村泰知</v>
      </c>
      <c r="AB56"/>
      <c r="AC56"/>
      <c r="AD56"/>
      <c r="AE56"/>
      <c r="AF56"/>
      <c r="AG56"/>
      <c r="AH56"/>
      <c r="AI56"/>
      <c r="AJ56"/>
      <c r="AK56"/>
      <c r="AL56"/>
      <c r="AM56"/>
      <c r="AN56"/>
      <c r="AU56"/>
    </row>
    <row r="57" spans="18:47">
      <c r="R57"/>
      <c r="S57"/>
      <c r="T57"/>
      <c r="U57"/>
      <c r="V57"/>
      <c r="W57" s="417" t="str">
        <f>登録者!B53</f>
        <v>NFA102</v>
      </c>
      <c r="X57" s="414" t="str">
        <f t="shared" si="5"/>
        <v>NFA102</v>
      </c>
      <c r="Y57" s="418" t="str">
        <f>登録者!C53</f>
        <v>塚原　碧斗</v>
      </c>
      <c r="Z57" s="413" t="str">
        <f t="shared" si="6"/>
        <v>塚原碧斗</v>
      </c>
      <c r="AA57" s="413" t="str">
        <f t="shared" si="7"/>
        <v>塚原碧斗</v>
      </c>
      <c r="AB57"/>
      <c r="AC57"/>
      <c r="AD57"/>
      <c r="AE57"/>
      <c r="AF57"/>
      <c r="AG57"/>
      <c r="AH57"/>
      <c r="AI57"/>
      <c r="AJ57"/>
      <c r="AK57"/>
      <c r="AL57"/>
      <c r="AM57"/>
      <c r="AN57"/>
      <c r="AU57"/>
    </row>
    <row r="58" spans="18:47">
      <c r="R58"/>
      <c r="S58"/>
      <c r="T58"/>
      <c r="U58"/>
      <c r="V58"/>
      <c r="W58" s="417" t="str">
        <f>登録者!B54</f>
        <v>NFA103</v>
      </c>
      <c r="X58" s="414" t="str">
        <f t="shared" si="5"/>
        <v>NFA103</v>
      </c>
      <c r="Y58" s="418" t="str">
        <f>登録者!C54</f>
        <v>上原　心結</v>
      </c>
      <c r="Z58" s="413" t="str">
        <f t="shared" si="6"/>
        <v>上原心結</v>
      </c>
      <c r="AA58" s="413" t="str">
        <f t="shared" si="7"/>
        <v>上原心結</v>
      </c>
      <c r="AB58"/>
      <c r="AC58"/>
      <c r="AD58"/>
      <c r="AE58"/>
      <c r="AF58"/>
      <c r="AG58"/>
      <c r="AH58"/>
      <c r="AI58"/>
      <c r="AJ58"/>
      <c r="AK58"/>
      <c r="AL58"/>
      <c r="AM58"/>
      <c r="AN58"/>
      <c r="AU58"/>
    </row>
    <row r="59" spans="18:47">
      <c r="R59"/>
      <c r="S59"/>
      <c r="T59"/>
      <c r="U59"/>
      <c r="V59"/>
      <c r="W59" s="417" t="str">
        <f>登録者!B55</f>
        <v>NFA104</v>
      </c>
      <c r="X59" s="414" t="str">
        <f t="shared" si="5"/>
        <v>NFA104</v>
      </c>
      <c r="Y59" s="418" t="str">
        <f>登録者!C55</f>
        <v>岡村　徹</v>
      </c>
      <c r="Z59" s="413" t="str">
        <f t="shared" si="6"/>
        <v>岡村徹</v>
      </c>
      <c r="AA59" s="413" t="str">
        <f t="shared" si="7"/>
        <v>岡村徹</v>
      </c>
      <c r="AB59"/>
      <c r="AC59"/>
      <c r="AD59"/>
      <c r="AE59"/>
      <c r="AF59"/>
      <c r="AG59"/>
      <c r="AH59"/>
      <c r="AI59"/>
      <c r="AJ59"/>
      <c r="AK59"/>
      <c r="AL59"/>
      <c r="AM59"/>
      <c r="AN59"/>
      <c r="AU59"/>
    </row>
    <row r="60" spans="18:47">
      <c r="R60"/>
      <c r="S60"/>
      <c r="T60"/>
      <c r="U60"/>
      <c r="V60"/>
      <c r="W60" s="417" t="str">
        <f>登録者!B56</f>
        <v>NFA105</v>
      </c>
      <c r="X60" s="414" t="str">
        <f t="shared" si="5"/>
        <v>NFA105</v>
      </c>
      <c r="Y60" s="418" t="str">
        <f>登録者!C56</f>
        <v>馬淵　美彩妃</v>
      </c>
      <c r="Z60" s="413" t="str">
        <f t="shared" si="6"/>
        <v>馬淵美彩妃</v>
      </c>
      <c r="AA60" s="413" t="str">
        <f t="shared" si="7"/>
        <v>馬淵美彩妃</v>
      </c>
      <c r="AB60"/>
      <c r="AC60"/>
      <c r="AD60"/>
      <c r="AE60"/>
      <c r="AF60"/>
      <c r="AG60"/>
      <c r="AH60"/>
      <c r="AI60"/>
      <c r="AJ60"/>
      <c r="AK60"/>
      <c r="AL60"/>
      <c r="AM60"/>
      <c r="AN60"/>
      <c r="AU60"/>
    </row>
    <row r="61" spans="18:47">
      <c r="R61"/>
      <c r="S61"/>
      <c r="T61"/>
      <c r="U61"/>
      <c r="V61"/>
      <c r="W61" s="417" t="str">
        <f>登録者!B57</f>
        <v>NFA106</v>
      </c>
      <c r="X61" s="414" t="str">
        <f t="shared" si="5"/>
        <v>NFA106</v>
      </c>
      <c r="Y61" s="418" t="str">
        <f>登録者!C57</f>
        <v>石原　茜</v>
      </c>
      <c r="Z61" s="413" t="str">
        <f t="shared" si="6"/>
        <v>石原茜</v>
      </c>
      <c r="AA61" s="413" t="str">
        <f t="shared" si="7"/>
        <v>石原茜</v>
      </c>
      <c r="AB61"/>
      <c r="AC61"/>
      <c r="AD61"/>
      <c r="AE61"/>
      <c r="AF61"/>
      <c r="AG61"/>
      <c r="AH61"/>
      <c r="AI61"/>
      <c r="AJ61"/>
      <c r="AK61"/>
      <c r="AL61"/>
      <c r="AM61"/>
      <c r="AN61"/>
      <c r="AU61"/>
    </row>
    <row r="62" spans="18:47">
      <c r="R62"/>
      <c r="S62"/>
      <c r="T62"/>
      <c r="U62"/>
      <c r="V62"/>
      <c r="W62" s="417" t="str">
        <f>登録者!B58</f>
        <v>NNS001</v>
      </c>
      <c r="X62" s="414" t="str">
        <f t="shared" si="5"/>
        <v>NNS001</v>
      </c>
      <c r="Y62" s="418" t="str">
        <f>登録者!C58</f>
        <v>国府　壮</v>
      </c>
      <c r="Z62" s="413" t="str">
        <f t="shared" si="6"/>
        <v>国府壮</v>
      </c>
      <c r="AA62" s="413" t="str">
        <f t="shared" si="7"/>
        <v>国府壮</v>
      </c>
      <c r="AB62"/>
      <c r="AC62"/>
      <c r="AD62"/>
      <c r="AE62"/>
      <c r="AF62"/>
      <c r="AG62"/>
      <c r="AH62"/>
      <c r="AI62"/>
      <c r="AJ62"/>
      <c r="AK62"/>
      <c r="AL62"/>
      <c r="AM62"/>
      <c r="AN62"/>
      <c r="AU62"/>
    </row>
    <row r="63" spans="18:47">
      <c r="R63"/>
      <c r="S63"/>
      <c r="T63"/>
      <c r="U63"/>
      <c r="V63"/>
      <c r="W63" s="417" t="str">
        <f>登録者!B59</f>
        <v>NNS002</v>
      </c>
      <c r="X63" s="414" t="str">
        <f t="shared" si="5"/>
        <v>NNS002</v>
      </c>
      <c r="Y63" s="418" t="str">
        <f>登録者!C59</f>
        <v>羽根川　瑞江</v>
      </c>
      <c r="Z63" s="413" t="str">
        <f t="shared" si="6"/>
        <v>羽根川瑞江</v>
      </c>
      <c r="AA63" s="413" t="str">
        <f t="shared" si="7"/>
        <v>羽根川瑞江</v>
      </c>
      <c r="AB63"/>
      <c r="AC63"/>
      <c r="AD63"/>
      <c r="AE63"/>
      <c r="AF63"/>
      <c r="AG63"/>
      <c r="AH63"/>
      <c r="AI63"/>
      <c r="AJ63"/>
      <c r="AK63"/>
      <c r="AL63"/>
      <c r="AM63"/>
      <c r="AN63"/>
      <c r="AU63"/>
    </row>
    <row r="64" spans="18:47">
      <c r="R64"/>
      <c r="S64"/>
      <c r="T64"/>
      <c r="U64"/>
      <c r="V64"/>
      <c r="W64" s="417" t="str">
        <f>登録者!B60</f>
        <v>NNS009</v>
      </c>
      <c r="X64" s="414" t="str">
        <f t="shared" si="5"/>
        <v>NNS009</v>
      </c>
      <c r="Y64" s="418" t="str">
        <f>登録者!C60</f>
        <v>石原　祥子</v>
      </c>
      <c r="Z64" s="413" t="str">
        <f t="shared" si="6"/>
        <v>石原祥子</v>
      </c>
      <c r="AA64" s="413" t="str">
        <f t="shared" si="7"/>
        <v>石原祥子</v>
      </c>
      <c r="AB64"/>
      <c r="AC64"/>
      <c r="AD64"/>
      <c r="AE64"/>
      <c r="AF64"/>
      <c r="AG64"/>
      <c r="AH64"/>
      <c r="AI64"/>
      <c r="AJ64"/>
      <c r="AK64"/>
      <c r="AL64"/>
      <c r="AM64"/>
      <c r="AN64"/>
      <c r="AU64"/>
    </row>
    <row r="65" spans="18:47">
      <c r="R65"/>
      <c r="S65"/>
      <c r="T65"/>
      <c r="U65"/>
      <c r="V65"/>
      <c r="W65" s="417" t="str">
        <f>登録者!B61</f>
        <v>NSA001</v>
      </c>
      <c r="X65" s="414" t="str">
        <f t="shared" si="5"/>
        <v>NSA001</v>
      </c>
      <c r="Y65" s="418" t="str">
        <f>登録者!C61</f>
        <v>池田　政幸</v>
      </c>
      <c r="Z65" s="413" t="str">
        <f t="shared" si="6"/>
        <v>池田政幸</v>
      </c>
      <c r="AA65" s="413" t="str">
        <f t="shared" si="7"/>
        <v>池田政幸</v>
      </c>
      <c r="AB65"/>
      <c r="AC65"/>
      <c r="AD65"/>
      <c r="AE65"/>
      <c r="AF65"/>
      <c r="AG65"/>
      <c r="AH65"/>
      <c r="AI65"/>
      <c r="AJ65"/>
      <c r="AK65"/>
      <c r="AL65"/>
      <c r="AM65"/>
      <c r="AN65"/>
      <c r="AU65"/>
    </row>
    <row r="66" spans="18:47">
      <c r="R66"/>
      <c r="S66"/>
      <c r="T66"/>
      <c r="U66"/>
      <c r="V66"/>
      <c r="W66" s="417" t="str">
        <f>登録者!B62</f>
        <v>NSA005</v>
      </c>
      <c r="X66" s="414" t="str">
        <f t="shared" si="5"/>
        <v>NSA005</v>
      </c>
      <c r="Y66" s="418" t="str">
        <f>登録者!C62</f>
        <v>二階堂　啓一</v>
      </c>
      <c r="Z66" s="413" t="str">
        <f t="shared" si="6"/>
        <v>二階堂啓一</v>
      </c>
      <c r="AA66" s="413" t="str">
        <f t="shared" si="7"/>
        <v>二階堂啓一</v>
      </c>
      <c r="AB66"/>
      <c r="AC66"/>
      <c r="AD66"/>
      <c r="AE66"/>
      <c r="AF66"/>
      <c r="AG66"/>
      <c r="AH66"/>
      <c r="AI66"/>
      <c r="AJ66"/>
      <c r="AK66"/>
      <c r="AL66"/>
      <c r="AM66"/>
      <c r="AN66"/>
      <c r="AU66"/>
    </row>
    <row r="67" spans="18:47">
      <c r="R67"/>
      <c r="S67"/>
      <c r="T67"/>
      <c r="U67"/>
      <c r="V67"/>
      <c r="W67" s="417" t="str">
        <f>登録者!B63</f>
        <v>NSA007</v>
      </c>
      <c r="X67" s="414" t="str">
        <f t="shared" si="5"/>
        <v>NSA007</v>
      </c>
      <c r="Y67" s="418" t="str">
        <f>登録者!C63</f>
        <v>尾形　大河</v>
      </c>
      <c r="Z67" s="413" t="str">
        <f t="shared" si="6"/>
        <v>尾形大河</v>
      </c>
      <c r="AA67" s="413" t="str">
        <f t="shared" si="7"/>
        <v>尾形大河</v>
      </c>
      <c r="AB67"/>
      <c r="AC67"/>
      <c r="AD67"/>
      <c r="AE67"/>
      <c r="AF67"/>
      <c r="AG67"/>
      <c r="AH67"/>
      <c r="AI67"/>
      <c r="AJ67"/>
      <c r="AK67"/>
      <c r="AL67"/>
      <c r="AM67"/>
      <c r="AN67"/>
      <c r="AU67"/>
    </row>
    <row r="68" spans="18:47">
      <c r="R68"/>
      <c r="S68"/>
      <c r="T68"/>
      <c r="U68"/>
      <c r="V68"/>
      <c r="W68" s="417" t="str">
        <f>登録者!B64</f>
        <v>NSA009</v>
      </c>
      <c r="X68" s="414" t="str">
        <f t="shared" si="5"/>
        <v>NSA009</v>
      </c>
      <c r="Y68" s="418" t="str">
        <f>登録者!C64</f>
        <v>柏倉　崇志</v>
      </c>
      <c r="Z68" s="413" t="str">
        <f t="shared" si="6"/>
        <v>柏倉崇志</v>
      </c>
      <c r="AA68" s="413" t="str">
        <f t="shared" si="7"/>
        <v>柏倉崇志</v>
      </c>
      <c r="AB68"/>
      <c r="AC68"/>
      <c r="AD68"/>
      <c r="AE68"/>
      <c r="AF68"/>
      <c r="AG68"/>
      <c r="AH68"/>
      <c r="AI68"/>
      <c r="AJ68"/>
      <c r="AK68"/>
      <c r="AL68"/>
      <c r="AM68"/>
      <c r="AN68"/>
      <c r="AU68"/>
    </row>
    <row r="69" spans="18:47">
      <c r="R69"/>
      <c r="S69"/>
      <c r="T69"/>
      <c r="U69"/>
      <c r="V69"/>
      <c r="W69" s="417" t="str">
        <f>登録者!B65</f>
        <v>NSA013</v>
      </c>
      <c r="X69" s="414" t="str">
        <f t="shared" si="5"/>
        <v>NSA013</v>
      </c>
      <c r="Y69" s="418" t="str">
        <f>登録者!C65</f>
        <v>小林　知邑</v>
      </c>
      <c r="Z69" s="413" t="str">
        <f t="shared" si="6"/>
        <v>小林知邑</v>
      </c>
      <c r="AA69" s="413" t="str">
        <f t="shared" si="7"/>
        <v>小林知邑</v>
      </c>
      <c r="AB69"/>
      <c r="AC69"/>
      <c r="AD69"/>
      <c r="AE69"/>
      <c r="AF69"/>
      <c r="AG69"/>
      <c r="AH69"/>
      <c r="AI69"/>
      <c r="AJ69"/>
      <c r="AK69"/>
      <c r="AL69"/>
      <c r="AM69"/>
      <c r="AN69"/>
      <c r="AU69"/>
    </row>
    <row r="70" spans="18:47">
      <c r="R70"/>
      <c r="S70"/>
      <c r="T70"/>
      <c r="U70"/>
      <c r="V70"/>
      <c r="W70" s="417" t="str">
        <f>登録者!B66</f>
        <v>NSA048</v>
      </c>
      <c r="X70" s="414" t="str">
        <f t="shared" si="5"/>
        <v>NSA048</v>
      </c>
      <c r="Y70" s="418" t="str">
        <f>登録者!C66</f>
        <v>谷地　彪吾</v>
      </c>
      <c r="Z70" s="413" t="str">
        <f t="shared" si="6"/>
        <v>谷地彪吾</v>
      </c>
      <c r="AA70" s="413" t="str">
        <f t="shared" si="7"/>
        <v>谷地彪吾</v>
      </c>
      <c r="AB70"/>
      <c r="AC70"/>
      <c r="AD70"/>
      <c r="AE70"/>
      <c r="AF70"/>
      <c r="AG70"/>
      <c r="AH70"/>
      <c r="AI70"/>
      <c r="AJ70"/>
      <c r="AK70"/>
      <c r="AL70"/>
      <c r="AM70"/>
      <c r="AN70"/>
      <c r="AU70"/>
    </row>
    <row r="71" spans="18:47">
      <c r="R71"/>
      <c r="S71"/>
      <c r="T71"/>
      <c r="U71"/>
      <c r="V71"/>
      <c r="W71" s="417" t="str">
        <f>登録者!B67</f>
        <v>NSA053</v>
      </c>
      <c r="X71" s="414" t="str">
        <f t="shared" si="5"/>
        <v>NSA053</v>
      </c>
      <c r="Y71" s="418" t="str">
        <f>登録者!C67</f>
        <v>谷地　あかね</v>
      </c>
      <c r="Z71" s="413" t="str">
        <f t="shared" si="6"/>
        <v>谷地あかね</v>
      </c>
      <c r="AA71" s="413" t="str">
        <f t="shared" si="7"/>
        <v>谷地あかね</v>
      </c>
      <c r="AB71"/>
      <c r="AC71"/>
      <c r="AD71"/>
      <c r="AE71"/>
      <c r="AF71"/>
      <c r="AG71"/>
      <c r="AH71"/>
      <c r="AI71"/>
      <c r="AJ71"/>
      <c r="AK71"/>
      <c r="AL71"/>
      <c r="AM71"/>
      <c r="AN71"/>
      <c r="AU71"/>
    </row>
    <row r="72" spans="18:47">
      <c r="R72"/>
      <c r="S72"/>
      <c r="T72"/>
      <c r="U72"/>
      <c r="V72"/>
      <c r="W72" s="417" t="str">
        <f>登録者!B68</f>
        <v>NSA056</v>
      </c>
      <c r="X72" s="414" t="str">
        <f t="shared" si="5"/>
        <v>NSA056</v>
      </c>
      <c r="Y72" s="418" t="str">
        <f>登録者!C68</f>
        <v>湊谷　幸歩</v>
      </c>
      <c r="Z72" s="413" t="str">
        <f t="shared" si="6"/>
        <v>湊谷幸歩</v>
      </c>
      <c r="AA72" s="413" t="str">
        <f t="shared" si="7"/>
        <v>湊谷幸歩</v>
      </c>
      <c r="AB72"/>
      <c r="AC72"/>
      <c r="AD72"/>
      <c r="AE72"/>
      <c r="AF72"/>
      <c r="AG72"/>
      <c r="AH72"/>
      <c r="AI72"/>
      <c r="AJ72"/>
      <c r="AK72"/>
      <c r="AL72"/>
      <c r="AM72"/>
      <c r="AN72"/>
      <c r="AU72"/>
    </row>
    <row r="73" spans="18:47">
      <c r="R73"/>
      <c r="S73"/>
      <c r="T73"/>
      <c r="U73"/>
      <c r="V73"/>
      <c r="W73" s="417" t="str">
        <f>登録者!B69</f>
        <v>NSA060</v>
      </c>
      <c r="X73" s="414" t="str">
        <f t="shared" ref="X73:X136" si="10">ASC(W73)</f>
        <v>NSA060</v>
      </c>
      <c r="Y73" s="418" t="str">
        <f>登録者!C69</f>
        <v>湊谷　幸司</v>
      </c>
      <c r="Z73" s="413" t="str">
        <f t="shared" ref="Z73:Z136" si="11">TRIM(SUBSTITUTE(Y73,"　",""))</f>
        <v>湊谷幸司</v>
      </c>
      <c r="AA73" s="413" t="str">
        <f t="shared" ref="AA73:AA136" si="12">TRIM(SUBSTITUTE(Z73," ",""))</f>
        <v>湊谷幸司</v>
      </c>
      <c r="AB73"/>
      <c r="AC73"/>
      <c r="AD73"/>
      <c r="AE73"/>
      <c r="AF73"/>
      <c r="AG73"/>
      <c r="AH73"/>
      <c r="AI73"/>
      <c r="AJ73"/>
      <c r="AK73"/>
      <c r="AL73"/>
      <c r="AM73"/>
      <c r="AN73"/>
      <c r="AU73"/>
    </row>
    <row r="74" spans="18:47">
      <c r="R74"/>
      <c r="S74"/>
      <c r="T74"/>
      <c r="U74"/>
      <c r="V74"/>
      <c r="W74" s="417" t="str">
        <f>登録者!B70</f>
        <v>NSA067</v>
      </c>
      <c r="X74" s="414" t="str">
        <f t="shared" si="10"/>
        <v>NSA067</v>
      </c>
      <c r="Y74" s="418" t="str">
        <f>登録者!C70</f>
        <v>栗山　瑞稀</v>
      </c>
      <c r="Z74" s="413" t="str">
        <f t="shared" si="11"/>
        <v>栗山瑞稀</v>
      </c>
      <c r="AA74" s="413" t="str">
        <f t="shared" si="12"/>
        <v>栗山瑞稀</v>
      </c>
      <c r="AB74"/>
      <c r="AC74"/>
      <c r="AD74"/>
      <c r="AE74"/>
      <c r="AF74"/>
      <c r="AG74"/>
      <c r="AH74"/>
      <c r="AI74"/>
      <c r="AJ74"/>
      <c r="AK74"/>
      <c r="AL74"/>
      <c r="AM74"/>
      <c r="AN74"/>
      <c r="AU74"/>
    </row>
    <row r="75" spans="18:47">
      <c r="R75"/>
      <c r="S75"/>
      <c r="T75"/>
      <c r="U75"/>
      <c r="V75"/>
      <c r="W75" s="417" t="str">
        <f>登録者!B71</f>
        <v>NSA068</v>
      </c>
      <c r="X75" s="414" t="str">
        <f t="shared" si="10"/>
        <v>NSA068</v>
      </c>
      <c r="Y75" s="418" t="str">
        <f>登録者!C71</f>
        <v>栗山　杏月</v>
      </c>
      <c r="Z75" s="413" t="str">
        <f t="shared" si="11"/>
        <v>栗山杏月</v>
      </c>
      <c r="AA75" s="413" t="str">
        <f t="shared" si="12"/>
        <v>栗山杏月</v>
      </c>
      <c r="AB75"/>
      <c r="AC75"/>
      <c r="AD75"/>
      <c r="AE75"/>
      <c r="AF75"/>
      <c r="AG75"/>
      <c r="AH75"/>
      <c r="AI75"/>
      <c r="AJ75"/>
      <c r="AK75"/>
      <c r="AL75"/>
      <c r="AM75"/>
      <c r="AN75"/>
      <c r="AU75"/>
    </row>
    <row r="76" spans="18:47">
      <c r="R76"/>
      <c r="S76"/>
      <c r="T76"/>
      <c r="U76"/>
      <c r="V76"/>
      <c r="W76" s="417" t="str">
        <f>登録者!B72</f>
        <v>NSA070</v>
      </c>
      <c r="X76" s="414" t="str">
        <f t="shared" si="10"/>
        <v>NSA070</v>
      </c>
      <c r="Y76" s="418" t="str">
        <f>登録者!C72</f>
        <v>佐久間　陽葵</v>
      </c>
      <c r="Z76" s="413" t="str">
        <f t="shared" si="11"/>
        <v>佐久間陽葵</v>
      </c>
      <c r="AA76" s="413" t="str">
        <f t="shared" si="12"/>
        <v>佐久間陽葵</v>
      </c>
      <c r="AB76"/>
      <c r="AC76"/>
      <c r="AD76"/>
      <c r="AE76"/>
      <c r="AF76"/>
      <c r="AG76"/>
      <c r="AH76"/>
      <c r="AI76"/>
      <c r="AJ76"/>
      <c r="AK76"/>
      <c r="AL76"/>
      <c r="AM76"/>
      <c r="AN76"/>
      <c r="AU76"/>
    </row>
    <row r="77" spans="18:47">
      <c r="R77"/>
      <c r="S77"/>
      <c r="T77"/>
      <c r="U77"/>
      <c r="V77"/>
      <c r="W77" s="417" t="str">
        <f>登録者!B73</f>
        <v>NSA072</v>
      </c>
      <c r="X77" s="414" t="str">
        <f t="shared" si="10"/>
        <v>NSA072</v>
      </c>
      <c r="Y77" s="418" t="str">
        <f>登録者!C73</f>
        <v>塚越　優真</v>
      </c>
      <c r="Z77" s="413" t="str">
        <f t="shared" si="11"/>
        <v>塚越優真</v>
      </c>
      <c r="AA77" s="413" t="str">
        <f t="shared" si="12"/>
        <v>塚越優真</v>
      </c>
      <c r="AB77"/>
      <c r="AC77"/>
      <c r="AD77"/>
      <c r="AE77"/>
      <c r="AF77"/>
      <c r="AG77"/>
      <c r="AH77"/>
      <c r="AI77"/>
      <c r="AJ77"/>
      <c r="AK77"/>
      <c r="AL77"/>
      <c r="AM77"/>
      <c r="AN77"/>
      <c r="AU77"/>
    </row>
    <row r="78" spans="18:47">
      <c r="R78"/>
      <c r="S78"/>
      <c r="T78"/>
      <c r="U78"/>
      <c r="V78"/>
      <c r="W78" s="417" t="str">
        <f>登録者!B74</f>
        <v>NSA074</v>
      </c>
      <c r="X78" s="414" t="str">
        <f t="shared" si="10"/>
        <v>NSA074</v>
      </c>
      <c r="Y78" s="418" t="str">
        <f>登録者!C74</f>
        <v>櫻田　悠</v>
      </c>
      <c r="Z78" s="413" t="str">
        <f t="shared" si="11"/>
        <v>櫻田悠</v>
      </c>
      <c r="AA78" s="413" t="str">
        <f t="shared" si="12"/>
        <v>櫻田悠</v>
      </c>
      <c r="AB78"/>
      <c r="AC78"/>
      <c r="AD78"/>
      <c r="AE78"/>
      <c r="AF78"/>
      <c r="AG78"/>
      <c r="AH78"/>
      <c r="AI78"/>
      <c r="AJ78"/>
      <c r="AK78"/>
      <c r="AL78"/>
      <c r="AM78"/>
      <c r="AN78"/>
      <c r="AU78"/>
    </row>
    <row r="79" spans="18:47">
      <c r="R79"/>
      <c r="S79"/>
      <c r="T79"/>
      <c r="U79"/>
      <c r="V79"/>
      <c r="W79" s="417" t="str">
        <f>登録者!B75</f>
        <v>NSA076</v>
      </c>
      <c r="X79" s="414" t="str">
        <f t="shared" si="10"/>
        <v>NSA076</v>
      </c>
      <c r="Y79" s="418" t="str">
        <f>登録者!C75</f>
        <v>高橋　八千</v>
      </c>
      <c r="Z79" s="413" t="str">
        <f t="shared" si="11"/>
        <v>高橋八千</v>
      </c>
      <c r="AA79" s="413" t="str">
        <f t="shared" si="12"/>
        <v>高橋八千</v>
      </c>
      <c r="AB79"/>
      <c r="AC79"/>
      <c r="AD79"/>
      <c r="AE79"/>
      <c r="AF79"/>
      <c r="AG79"/>
      <c r="AH79"/>
      <c r="AI79"/>
      <c r="AJ79"/>
      <c r="AK79"/>
      <c r="AL79"/>
      <c r="AM79"/>
      <c r="AN79"/>
      <c r="AU79"/>
    </row>
    <row r="80" spans="18:47">
      <c r="R80"/>
      <c r="S80"/>
      <c r="T80"/>
      <c r="U80"/>
      <c r="V80"/>
      <c r="W80" s="417" t="str">
        <f>登録者!B76</f>
        <v>NSA077</v>
      </c>
      <c r="X80" s="414" t="str">
        <f t="shared" si="10"/>
        <v>NSA077</v>
      </c>
      <c r="Y80" s="418" t="str">
        <f>登録者!C76</f>
        <v>湯浅　葵</v>
      </c>
      <c r="Z80" s="413" t="str">
        <f t="shared" si="11"/>
        <v>湯浅葵</v>
      </c>
      <c r="AA80" s="413" t="str">
        <f t="shared" si="12"/>
        <v>湯浅葵</v>
      </c>
      <c r="AB80"/>
      <c r="AC80"/>
      <c r="AD80"/>
      <c r="AE80"/>
      <c r="AF80"/>
      <c r="AG80"/>
      <c r="AH80"/>
      <c r="AI80"/>
      <c r="AJ80"/>
      <c r="AK80"/>
      <c r="AL80"/>
      <c r="AM80"/>
      <c r="AN80"/>
      <c r="AU80"/>
    </row>
    <row r="81" spans="18:47">
      <c r="R81"/>
      <c r="S81"/>
      <c r="T81"/>
      <c r="U81"/>
      <c r="V81"/>
      <c r="W81" s="417" t="str">
        <f>登録者!B77</f>
        <v>NSA078</v>
      </c>
      <c r="X81" s="414" t="str">
        <f t="shared" si="10"/>
        <v>NSA078</v>
      </c>
      <c r="Y81" s="418" t="str">
        <f>登録者!C77</f>
        <v>笹島　旭陽</v>
      </c>
      <c r="Z81" s="413" t="str">
        <f t="shared" si="11"/>
        <v>笹島旭陽</v>
      </c>
      <c r="AA81" s="413" t="str">
        <f t="shared" si="12"/>
        <v>笹島旭陽</v>
      </c>
      <c r="AB81"/>
      <c r="AC81"/>
      <c r="AD81"/>
      <c r="AE81"/>
      <c r="AF81"/>
      <c r="AG81"/>
      <c r="AH81"/>
      <c r="AI81"/>
      <c r="AJ81"/>
      <c r="AK81"/>
      <c r="AL81"/>
      <c r="AM81"/>
      <c r="AN81"/>
      <c r="AU81"/>
    </row>
    <row r="82" spans="18:47">
      <c r="R82"/>
      <c r="S82"/>
      <c r="T82"/>
      <c r="U82"/>
      <c r="V82"/>
      <c r="W82" s="417" t="str">
        <f>登録者!B78</f>
        <v>NSA079</v>
      </c>
      <c r="X82" s="414" t="str">
        <f t="shared" si="10"/>
        <v>NSA079</v>
      </c>
      <c r="Y82" s="418" t="str">
        <f>登録者!C78</f>
        <v>湯浅　敢太</v>
      </c>
      <c r="Z82" s="413" t="str">
        <f t="shared" si="11"/>
        <v>湯浅敢太</v>
      </c>
      <c r="AA82" s="413" t="str">
        <f t="shared" si="12"/>
        <v>湯浅敢太</v>
      </c>
      <c r="AB82"/>
      <c r="AC82"/>
      <c r="AD82"/>
      <c r="AE82"/>
      <c r="AF82"/>
      <c r="AG82"/>
      <c r="AH82"/>
      <c r="AI82"/>
      <c r="AJ82"/>
      <c r="AK82"/>
      <c r="AL82"/>
      <c r="AM82"/>
      <c r="AN82"/>
      <c r="AU82"/>
    </row>
    <row r="83" spans="18:47">
      <c r="R83"/>
      <c r="S83"/>
      <c r="T83"/>
      <c r="U83"/>
      <c r="V83"/>
      <c r="W83" s="417" t="str">
        <f>登録者!B79</f>
        <v>NSA080</v>
      </c>
      <c r="X83" s="414" t="str">
        <f t="shared" si="10"/>
        <v>NSA080</v>
      </c>
      <c r="Y83" s="418" t="str">
        <f>登録者!C79</f>
        <v>高橋　昌之</v>
      </c>
      <c r="Z83" s="413" t="str">
        <f t="shared" si="11"/>
        <v>高橋昌之</v>
      </c>
      <c r="AA83" s="413" t="str">
        <f t="shared" si="12"/>
        <v>高橋昌之</v>
      </c>
      <c r="AB83"/>
      <c r="AC83"/>
      <c r="AD83"/>
      <c r="AE83"/>
      <c r="AF83"/>
      <c r="AG83"/>
      <c r="AH83"/>
      <c r="AI83"/>
      <c r="AJ83"/>
      <c r="AK83"/>
      <c r="AL83"/>
      <c r="AM83"/>
      <c r="AN83"/>
      <c r="AU83"/>
    </row>
    <row r="84" spans="18:47">
      <c r="R84"/>
      <c r="S84"/>
      <c r="T84"/>
      <c r="U84"/>
      <c r="V84"/>
      <c r="W84" s="417" t="str">
        <f>登録者!B80</f>
        <v>NSA081</v>
      </c>
      <c r="X84" s="414" t="str">
        <f t="shared" si="10"/>
        <v>NSA081</v>
      </c>
      <c r="Y84" s="418" t="str">
        <f>登録者!C80</f>
        <v>高橋　雪乃</v>
      </c>
      <c r="Z84" s="413" t="str">
        <f t="shared" si="11"/>
        <v>高橋雪乃</v>
      </c>
      <c r="AA84" s="413" t="str">
        <f t="shared" si="12"/>
        <v>高橋雪乃</v>
      </c>
      <c r="AB84"/>
      <c r="AC84"/>
      <c r="AD84"/>
      <c r="AE84"/>
      <c r="AF84"/>
      <c r="AG84"/>
      <c r="AH84"/>
      <c r="AI84"/>
      <c r="AJ84"/>
      <c r="AK84"/>
      <c r="AL84"/>
      <c r="AM84"/>
      <c r="AN84"/>
      <c r="AU84"/>
    </row>
    <row r="85" spans="18:47">
      <c r="R85"/>
      <c r="S85"/>
      <c r="T85"/>
      <c r="U85"/>
      <c r="V85"/>
      <c r="W85" s="417" t="str">
        <f>登録者!B81</f>
        <v>NSA082</v>
      </c>
      <c r="X85" s="414" t="str">
        <f t="shared" si="10"/>
        <v>NSA082</v>
      </c>
      <c r="Y85" s="418" t="str">
        <f>登録者!C81</f>
        <v>佐久間　亘</v>
      </c>
      <c r="Z85" s="413" t="str">
        <f t="shared" si="11"/>
        <v>佐久間亘</v>
      </c>
      <c r="AA85" s="413" t="str">
        <f t="shared" si="12"/>
        <v>佐久間亘</v>
      </c>
      <c r="AB85"/>
      <c r="AC85"/>
      <c r="AD85"/>
      <c r="AE85"/>
      <c r="AF85"/>
      <c r="AG85"/>
      <c r="AH85"/>
      <c r="AI85"/>
      <c r="AJ85"/>
      <c r="AK85"/>
      <c r="AL85"/>
      <c r="AM85"/>
      <c r="AN85"/>
      <c r="AU85"/>
    </row>
    <row r="86" spans="18:47">
      <c r="R86"/>
      <c r="S86"/>
      <c r="T86"/>
      <c r="U86"/>
      <c r="V86"/>
      <c r="W86" s="417" t="str">
        <f>登録者!B82</f>
        <v>NSA083</v>
      </c>
      <c r="X86" s="414" t="str">
        <f t="shared" si="10"/>
        <v>NSA083</v>
      </c>
      <c r="Y86" s="418" t="str">
        <f>登録者!C82</f>
        <v>高橋　愛佳</v>
      </c>
      <c r="Z86" s="413" t="str">
        <f t="shared" si="11"/>
        <v>高橋愛佳</v>
      </c>
      <c r="AA86" s="413" t="str">
        <f t="shared" si="12"/>
        <v>高橋愛佳</v>
      </c>
      <c r="AB86"/>
      <c r="AC86"/>
      <c r="AD86"/>
      <c r="AE86"/>
      <c r="AF86"/>
      <c r="AG86"/>
      <c r="AH86"/>
      <c r="AI86"/>
      <c r="AJ86"/>
      <c r="AK86"/>
      <c r="AL86"/>
      <c r="AM86"/>
      <c r="AN86"/>
      <c r="AU86"/>
    </row>
    <row r="87" spans="18:47">
      <c r="R87"/>
      <c r="S87"/>
      <c r="T87"/>
      <c r="U87"/>
      <c r="V87"/>
      <c r="W87" s="417" t="str">
        <f>登録者!B83</f>
        <v>NSA084</v>
      </c>
      <c r="X87" s="414" t="str">
        <f t="shared" si="10"/>
        <v>NSA084</v>
      </c>
      <c r="Y87" s="418" t="str">
        <f>登録者!C83</f>
        <v>栗山　友和</v>
      </c>
      <c r="Z87" s="413" t="str">
        <f t="shared" si="11"/>
        <v>栗山友和</v>
      </c>
      <c r="AA87" s="413" t="str">
        <f t="shared" si="12"/>
        <v>栗山友和</v>
      </c>
      <c r="AB87"/>
      <c r="AC87"/>
      <c r="AD87"/>
      <c r="AE87"/>
      <c r="AF87"/>
      <c r="AG87"/>
      <c r="AH87"/>
      <c r="AI87"/>
      <c r="AJ87"/>
      <c r="AK87"/>
      <c r="AL87"/>
      <c r="AM87"/>
      <c r="AN87"/>
      <c r="AU87"/>
    </row>
    <row r="88" spans="18:47">
      <c r="R88"/>
      <c r="S88"/>
      <c r="T88"/>
      <c r="U88"/>
      <c r="V88"/>
      <c r="W88" s="417" t="str">
        <f>登録者!B84</f>
        <v>NSA085</v>
      </c>
      <c r="X88" s="414" t="str">
        <f t="shared" si="10"/>
        <v>NSA085</v>
      </c>
      <c r="Y88" s="418" t="str">
        <f>登録者!C84</f>
        <v>谷地　寿博</v>
      </c>
      <c r="Z88" s="413" t="str">
        <f t="shared" si="11"/>
        <v>谷地寿博</v>
      </c>
      <c r="AA88" s="413" t="str">
        <f t="shared" si="12"/>
        <v>谷地寿博</v>
      </c>
      <c r="AB88"/>
      <c r="AC88"/>
      <c r="AD88"/>
      <c r="AE88"/>
      <c r="AF88"/>
      <c r="AG88"/>
      <c r="AH88"/>
      <c r="AI88"/>
      <c r="AJ88"/>
      <c r="AK88"/>
      <c r="AL88"/>
      <c r="AM88"/>
      <c r="AN88"/>
      <c r="AU88"/>
    </row>
    <row r="89" spans="18:47">
      <c r="R89"/>
      <c r="S89"/>
      <c r="T89"/>
      <c r="U89"/>
      <c r="V89"/>
      <c r="W89" s="417" t="str">
        <f>登録者!B85</f>
        <v>KGU003</v>
      </c>
      <c r="X89" s="414" t="str">
        <f t="shared" si="10"/>
        <v>KGU003</v>
      </c>
      <c r="Y89" s="418" t="str">
        <f>登録者!C85</f>
        <v>湊谷　祐司</v>
      </c>
      <c r="Z89" s="413" t="str">
        <f t="shared" si="11"/>
        <v>湊谷祐司</v>
      </c>
      <c r="AA89" s="413" t="str">
        <f t="shared" si="12"/>
        <v>湊谷祐司</v>
      </c>
      <c r="AB89"/>
      <c r="AC89"/>
      <c r="AD89"/>
      <c r="AE89"/>
      <c r="AF89"/>
      <c r="AG89"/>
      <c r="AH89"/>
      <c r="AI89"/>
      <c r="AJ89"/>
      <c r="AK89"/>
      <c r="AL89"/>
      <c r="AM89"/>
      <c r="AN89"/>
      <c r="AU89"/>
    </row>
    <row r="90" spans="18:47">
      <c r="R90"/>
      <c r="S90"/>
      <c r="T90"/>
      <c r="U90"/>
      <c r="V90"/>
      <c r="W90" s="417" t="str">
        <f>登録者!B86</f>
        <v>NWC009</v>
      </c>
      <c r="X90" s="414" t="str">
        <f t="shared" si="10"/>
        <v>NWC009</v>
      </c>
      <c r="Y90" s="418" t="str">
        <f>登録者!C86</f>
        <v>湊谷　実咲</v>
      </c>
      <c r="Z90" s="413" t="str">
        <f t="shared" si="11"/>
        <v>湊谷実咲</v>
      </c>
      <c r="AA90" s="413" t="str">
        <f t="shared" si="12"/>
        <v>湊谷実咲</v>
      </c>
      <c r="AB90"/>
      <c r="AC90"/>
      <c r="AD90"/>
      <c r="AE90"/>
      <c r="AF90"/>
      <c r="AG90"/>
      <c r="AH90"/>
      <c r="AI90"/>
      <c r="AJ90"/>
      <c r="AK90"/>
      <c r="AL90"/>
      <c r="AM90"/>
      <c r="AN90"/>
      <c r="AU90"/>
    </row>
    <row r="91" spans="18:47">
      <c r="R91"/>
      <c r="S91"/>
      <c r="T91"/>
      <c r="U91"/>
      <c r="V91"/>
      <c r="W91" s="417" t="str">
        <f>登録者!B87</f>
        <v>NWC001</v>
      </c>
      <c r="X91" s="414" t="str">
        <f t="shared" si="10"/>
        <v>NWC001</v>
      </c>
      <c r="Y91" s="418" t="str">
        <f>登録者!C87</f>
        <v>合田　鉄雄</v>
      </c>
      <c r="Z91" s="413" t="str">
        <f t="shared" si="11"/>
        <v>合田鉄雄</v>
      </c>
      <c r="AA91" s="413" t="str">
        <f t="shared" si="12"/>
        <v>合田鉄雄</v>
      </c>
      <c r="AB91"/>
      <c r="AC91"/>
      <c r="AD91"/>
      <c r="AE91"/>
      <c r="AF91"/>
      <c r="AG91"/>
      <c r="AH91"/>
      <c r="AI91"/>
      <c r="AJ91"/>
      <c r="AK91"/>
      <c r="AL91"/>
      <c r="AM91"/>
      <c r="AN91"/>
      <c r="AU91"/>
    </row>
    <row r="92" spans="18:47">
      <c r="R92"/>
      <c r="S92"/>
      <c r="T92"/>
      <c r="U92"/>
      <c r="V92"/>
      <c r="W92" s="417" t="str">
        <f>登録者!B88</f>
        <v>NWC002</v>
      </c>
      <c r="X92" s="414" t="str">
        <f t="shared" si="10"/>
        <v>NWC002</v>
      </c>
      <c r="Y92" s="418" t="str">
        <f>登録者!C88</f>
        <v>十川　勉</v>
      </c>
      <c r="Z92" s="413" t="str">
        <f t="shared" si="11"/>
        <v>十川勉</v>
      </c>
      <c r="AA92" s="413" t="str">
        <f t="shared" si="12"/>
        <v>十川勉</v>
      </c>
      <c r="AB92"/>
      <c r="AC92"/>
      <c r="AD92"/>
      <c r="AE92"/>
      <c r="AF92"/>
      <c r="AG92"/>
      <c r="AH92"/>
      <c r="AI92"/>
      <c r="AJ92"/>
      <c r="AK92"/>
      <c r="AL92"/>
      <c r="AM92"/>
      <c r="AN92"/>
      <c r="AU92"/>
    </row>
    <row r="93" spans="18:47">
      <c r="R93"/>
      <c r="S93"/>
      <c r="T93"/>
      <c r="U93"/>
      <c r="V93"/>
      <c r="W93" s="417" t="str">
        <f>登録者!B89</f>
        <v>NWC003</v>
      </c>
      <c r="X93" s="414" t="str">
        <f t="shared" si="10"/>
        <v>NWC003</v>
      </c>
      <c r="Y93" s="418" t="str">
        <f>登録者!C89</f>
        <v>白土　真太郎</v>
      </c>
      <c r="Z93" s="413" t="str">
        <f t="shared" si="11"/>
        <v>白土真太郎</v>
      </c>
      <c r="AA93" s="413" t="str">
        <f t="shared" si="12"/>
        <v>白土真太郎</v>
      </c>
      <c r="AB93"/>
      <c r="AC93"/>
      <c r="AD93"/>
      <c r="AE93"/>
      <c r="AF93"/>
      <c r="AG93"/>
      <c r="AH93"/>
      <c r="AI93"/>
      <c r="AJ93"/>
      <c r="AK93"/>
      <c r="AL93"/>
      <c r="AM93"/>
      <c r="AN93"/>
      <c r="AU93"/>
    </row>
    <row r="94" spans="18:47">
      <c r="R94"/>
      <c r="S94"/>
      <c r="T94"/>
      <c r="U94"/>
      <c r="V94"/>
      <c r="W94" s="417" t="str">
        <f>登録者!B90</f>
        <v>NWC004</v>
      </c>
      <c r="X94" s="414" t="str">
        <f t="shared" si="10"/>
        <v>NWC004</v>
      </c>
      <c r="Y94" s="418" t="str">
        <f>登録者!C90</f>
        <v>井川　ちはる</v>
      </c>
      <c r="Z94" s="413" t="str">
        <f t="shared" si="11"/>
        <v>井川ちはる</v>
      </c>
      <c r="AA94" s="413" t="str">
        <f t="shared" si="12"/>
        <v>井川ちはる</v>
      </c>
      <c r="AB94"/>
      <c r="AC94"/>
      <c r="AD94"/>
      <c r="AE94"/>
      <c r="AF94"/>
      <c r="AG94"/>
      <c r="AH94"/>
      <c r="AI94"/>
      <c r="AJ94"/>
      <c r="AK94"/>
      <c r="AL94"/>
      <c r="AM94"/>
      <c r="AN94"/>
      <c r="AU94"/>
    </row>
    <row r="95" spans="18:47">
      <c r="R95"/>
      <c r="S95"/>
      <c r="T95"/>
      <c r="U95"/>
      <c r="V95"/>
      <c r="W95" s="417" t="str">
        <f>登録者!B91</f>
        <v>NWC005</v>
      </c>
      <c r="X95" s="414" t="str">
        <f t="shared" si="10"/>
        <v>NWC005</v>
      </c>
      <c r="Y95" s="418" t="str">
        <f>登録者!C91</f>
        <v>三好　敦子</v>
      </c>
      <c r="Z95" s="413" t="str">
        <f t="shared" si="11"/>
        <v>三好敦子</v>
      </c>
      <c r="AA95" s="413" t="str">
        <f t="shared" si="12"/>
        <v>三好敦子</v>
      </c>
      <c r="AB95"/>
      <c r="AC95"/>
      <c r="AD95"/>
      <c r="AE95"/>
      <c r="AF95"/>
      <c r="AG95"/>
      <c r="AH95"/>
      <c r="AI95"/>
      <c r="AJ95"/>
      <c r="AK95"/>
      <c r="AL95"/>
      <c r="AM95"/>
      <c r="AN95"/>
      <c r="AU95"/>
    </row>
    <row r="96" spans="18:47">
      <c r="R96"/>
      <c r="S96"/>
      <c r="T96"/>
      <c r="U96"/>
      <c r="V96"/>
      <c r="W96" s="417" t="str">
        <f>登録者!B92</f>
        <v>NWC008</v>
      </c>
      <c r="X96" s="414" t="str">
        <f t="shared" si="10"/>
        <v>NWC008</v>
      </c>
      <c r="Y96" s="418" t="str">
        <f>登録者!C92</f>
        <v>三好　圭輔</v>
      </c>
      <c r="Z96" s="413" t="str">
        <f t="shared" si="11"/>
        <v>三好圭輔</v>
      </c>
      <c r="AA96" s="413" t="str">
        <f t="shared" si="12"/>
        <v>三好圭輔</v>
      </c>
      <c r="AB96"/>
      <c r="AC96"/>
      <c r="AD96"/>
      <c r="AE96"/>
      <c r="AF96"/>
      <c r="AG96"/>
      <c r="AH96"/>
      <c r="AI96"/>
      <c r="AJ96"/>
      <c r="AK96"/>
      <c r="AL96"/>
      <c r="AM96"/>
      <c r="AN96"/>
      <c r="AU96"/>
    </row>
    <row r="97" spans="18:47">
      <c r="R97"/>
      <c r="S97"/>
      <c r="T97"/>
      <c r="U97"/>
      <c r="V97"/>
      <c r="W97" s="417" t="str">
        <f>登録者!B93</f>
        <v>NTA001</v>
      </c>
      <c r="X97" s="414" t="str">
        <f t="shared" si="10"/>
        <v>NTA001</v>
      </c>
      <c r="Y97" s="418" t="str">
        <f>登録者!C93</f>
        <v>秋山　範彦</v>
      </c>
      <c r="Z97" s="413" t="str">
        <f t="shared" si="11"/>
        <v>秋山範彦</v>
      </c>
      <c r="AA97" s="413" t="str">
        <f t="shared" si="12"/>
        <v>秋山範彦</v>
      </c>
      <c r="AB97"/>
      <c r="AC97"/>
      <c r="AD97"/>
      <c r="AE97"/>
      <c r="AF97"/>
      <c r="AG97"/>
      <c r="AH97"/>
      <c r="AI97"/>
      <c r="AJ97"/>
      <c r="AK97"/>
      <c r="AL97"/>
      <c r="AM97"/>
      <c r="AN97"/>
      <c r="AU97"/>
    </row>
    <row r="98" spans="18:47">
      <c r="R98"/>
      <c r="S98"/>
      <c r="T98"/>
      <c r="U98"/>
      <c r="V98"/>
      <c r="W98" s="417" t="str">
        <f>登録者!B94</f>
        <v>NTA005</v>
      </c>
      <c r="X98" s="414" t="str">
        <f t="shared" si="10"/>
        <v>NTA005</v>
      </c>
      <c r="Y98" s="418" t="str">
        <f>登録者!C94</f>
        <v>村田　由梨</v>
      </c>
      <c r="Z98" s="413" t="str">
        <f t="shared" si="11"/>
        <v>村田由梨</v>
      </c>
      <c r="AA98" s="413" t="str">
        <f t="shared" si="12"/>
        <v>村田由梨</v>
      </c>
      <c r="AB98"/>
      <c r="AC98"/>
      <c r="AD98"/>
      <c r="AE98"/>
      <c r="AF98"/>
      <c r="AG98"/>
      <c r="AH98"/>
      <c r="AI98"/>
      <c r="AJ98"/>
      <c r="AK98"/>
      <c r="AL98"/>
      <c r="AM98"/>
      <c r="AN98"/>
      <c r="AU98"/>
    </row>
    <row r="99" spans="18:47">
      <c r="R99"/>
      <c r="S99"/>
      <c r="T99"/>
      <c r="U99"/>
      <c r="V99"/>
      <c r="W99" s="417" t="str">
        <f>登録者!B95</f>
        <v>NTA049</v>
      </c>
      <c r="X99" s="414" t="str">
        <f t="shared" si="10"/>
        <v>NTA049</v>
      </c>
      <c r="Y99" s="418" t="str">
        <f>登録者!C95</f>
        <v>坂　皇樹</v>
      </c>
      <c r="Z99" s="413" t="str">
        <f t="shared" si="11"/>
        <v>坂皇樹</v>
      </c>
      <c r="AA99" s="413" t="str">
        <f t="shared" si="12"/>
        <v>坂皇樹</v>
      </c>
      <c r="AB99"/>
      <c r="AC99"/>
      <c r="AD99"/>
      <c r="AE99"/>
      <c r="AF99"/>
      <c r="AG99"/>
      <c r="AH99"/>
      <c r="AI99"/>
      <c r="AJ99"/>
      <c r="AK99"/>
      <c r="AL99"/>
      <c r="AM99"/>
      <c r="AN99"/>
      <c r="AU99"/>
    </row>
    <row r="100" spans="18:47">
      <c r="R100"/>
      <c r="S100"/>
      <c r="T100"/>
      <c r="U100"/>
      <c r="V100"/>
      <c r="W100" s="417" t="str">
        <f>登録者!B96</f>
        <v>NTA061</v>
      </c>
      <c r="X100" s="414" t="str">
        <f t="shared" si="10"/>
        <v>NTA061</v>
      </c>
      <c r="Y100" s="418" t="str">
        <f>登録者!C96</f>
        <v>坂田　未希</v>
      </c>
      <c r="Z100" s="413" t="str">
        <f t="shared" si="11"/>
        <v>坂田未希</v>
      </c>
      <c r="AA100" s="413" t="str">
        <f t="shared" si="12"/>
        <v>坂田未希</v>
      </c>
      <c r="AB100"/>
      <c r="AC100"/>
      <c r="AD100"/>
      <c r="AE100"/>
      <c r="AF100"/>
      <c r="AG100"/>
      <c r="AH100"/>
      <c r="AI100"/>
      <c r="AJ100"/>
      <c r="AK100"/>
      <c r="AL100"/>
      <c r="AM100"/>
      <c r="AN100"/>
      <c r="AU100"/>
    </row>
    <row r="101" spans="18:47">
      <c r="R101"/>
      <c r="S101"/>
      <c r="T101"/>
      <c r="U101"/>
      <c r="V101"/>
      <c r="W101" s="417" t="str">
        <f>登録者!B97</f>
        <v>NTA065</v>
      </c>
      <c r="X101" s="414" t="str">
        <f t="shared" si="10"/>
        <v>NTA065</v>
      </c>
      <c r="Y101" s="418" t="str">
        <f>登録者!C97</f>
        <v>大野　翔</v>
      </c>
      <c r="Z101" s="413" t="str">
        <f t="shared" si="11"/>
        <v>大野翔</v>
      </c>
      <c r="AA101" s="413" t="str">
        <f t="shared" si="12"/>
        <v>大野翔</v>
      </c>
      <c r="AB101"/>
      <c r="AC101"/>
      <c r="AD101"/>
      <c r="AE101"/>
      <c r="AF101"/>
      <c r="AG101"/>
      <c r="AH101"/>
      <c r="AI101"/>
      <c r="AJ101"/>
      <c r="AK101"/>
      <c r="AL101"/>
      <c r="AM101"/>
      <c r="AN101"/>
      <c r="AU101"/>
    </row>
    <row r="102" spans="18:47">
      <c r="R102"/>
      <c r="S102"/>
      <c r="T102"/>
      <c r="U102"/>
      <c r="V102"/>
      <c r="W102" s="417" t="str">
        <f>登録者!B98</f>
        <v>NTA066</v>
      </c>
      <c r="X102" s="414" t="str">
        <f t="shared" si="10"/>
        <v>NTA066</v>
      </c>
      <c r="Y102" s="418" t="str">
        <f>登録者!C98</f>
        <v>三好　紗世</v>
      </c>
      <c r="Z102" s="413" t="str">
        <f t="shared" si="11"/>
        <v>三好紗世</v>
      </c>
      <c r="AA102" s="413" t="str">
        <f t="shared" si="12"/>
        <v>三好紗世</v>
      </c>
      <c r="AB102"/>
      <c r="AC102"/>
      <c r="AD102"/>
      <c r="AE102"/>
      <c r="AF102"/>
      <c r="AG102"/>
      <c r="AH102"/>
      <c r="AI102"/>
      <c r="AJ102"/>
      <c r="AK102"/>
      <c r="AL102"/>
      <c r="AM102"/>
      <c r="AN102"/>
      <c r="AU102"/>
    </row>
    <row r="103" spans="18:47">
      <c r="R103"/>
      <c r="S103"/>
      <c r="T103"/>
      <c r="U103"/>
      <c r="V103"/>
      <c r="W103" s="417" t="str">
        <f>登録者!B99</f>
        <v>NTA067</v>
      </c>
      <c r="X103" s="414" t="str">
        <f t="shared" si="10"/>
        <v>NTA067</v>
      </c>
      <c r="Y103" s="418" t="str">
        <f>登録者!C99</f>
        <v>村田　陽椛</v>
      </c>
      <c r="Z103" s="413" t="str">
        <f t="shared" si="11"/>
        <v>村田陽椛</v>
      </c>
      <c r="AA103" s="413" t="str">
        <f t="shared" si="12"/>
        <v>村田陽椛</v>
      </c>
      <c r="AB103"/>
      <c r="AC103"/>
      <c r="AD103"/>
      <c r="AE103"/>
      <c r="AF103"/>
      <c r="AG103"/>
      <c r="AH103"/>
      <c r="AI103"/>
      <c r="AJ103"/>
      <c r="AK103"/>
      <c r="AL103"/>
      <c r="AM103"/>
      <c r="AN103"/>
      <c r="AU103"/>
    </row>
    <row r="104" spans="18:47">
      <c r="R104"/>
      <c r="S104"/>
      <c r="T104"/>
      <c r="U104"/>
      <c r="V104"/>
      <c r="W104" s="417" t="str">
        <f>登録者!B100</f>
        <v>NTA068</v>
      </c>
      <c r="X104" s="414" t="str">
        <f t="shared" si="10"/>
        <v>NTA068</v>
      </c>
      <c r="Y104" s="418" t="str">
        <f>登録者!C100</f>
        <v>斉藤　享斗</v>
      </c>
      <c r="Z104" s="413" t="str">
        <f t="shared" si="11"/>
        <v>斉藤享斗</v>
      </c>
      <c r="AA104" s="413" t="str">
        <f t="shared" si="12"/>
        <v>斉藤享斗</v>
      </c>
      <c r="AB104"/>
      <c r="AC104"/>
      <c r="AD104"/>
      <c r="AE104"/>
      <c r="AF104"/>
      <c r="AG104"/>
      <c r="AH104"/>
      <c r="AI104"/>
      <c r="AJ104"/>
      <c r="AK104"/>
      <c r="AL104"/>
      <c r="AM104"/>
      <c r="AN104"/>
      <c r="AU104"/>
    </row>
    <row r="105" spans="18:47">
      <c r="R105"/>
      <c r="S105"/>
      <c r="T105"/>
      <c r="U105"/>
      <c r="V105"/>
      <c r="W105" s="417" t="str">
        <f>登録者!B101</f>
        <v>NNA001</v>
      </c>
      <c r="X105" s="414" t="str">
        <f t="shared" si="10"/>
        <v>NNA001</v>
      </c>
      <c r="Y105" s="418" t="str">
        <f>登録者!C101</f>
        <v>松田　守正</v>
      </c>
      <c r="Z105" s="413" t="str">
        <f t="shared" si="11"/>
        <v>松田守正</v>
      </c>
      <c r="AA105" s="413" t="str">
        <f t="shared" si="12"/>
        <v>松田守正</v>
      </c>
      <c r="AB105"/>
      <c r="AC105"/>
      <c r="AD105"/>
      <c r="AE105"/>
      <c r="AF105"/>
      <c r="AG105"/>
      <c r="AH105"/>
      <c r="AI105"/>
      <c r="AJ105"/>
      <c r="AK105"/>
      <c r="AL105"/>
      <c r="AM105"/>
      <c r="AN105"/>
      <c r="AU105"/>
    </row>
    <row r="106" spans="18:47">
      <c r="R106"/>
      <c r="S106"/>
      <c r="T106"/>
      <c r="U106"/>
      <c r="V106"/>
      <c r="W106" s="417" t="str">
        <f>登録者!B102</f>
        <v>NTC001</v>
      </c>
      <c r="X106" s="414" t="str">
        <f t="shared" si="10"/>
        <v>NTC001</v>
      </c>
      <c r="Y106" s="418" t="str">
        <f>登録者!C102</f>
        <v>波多野　守</v>
      </c>
      <c r="Z106" s="413" t="str">
        <f t="shared" si="11"/>
        <v>波多野守</v>
      </c>
      <c r="AA106" s="413" t="str">
        <f t="shared" si="12"/>
        <v>波多野守</v>
      </c>
      <c r="AB106"/>
      <c r="AC106"/>
      <c r="AD106"/>
      <c r="AE106"/>
      <c r="AF106"/>
      <c r="AG106"/>
      <c r="AH106"/>
      <c r="AI106"/>
      <c r="AJ106"/>
      <c r="AK106"/>
      <c r="AL106"/>
      <c r="AM106"/>
      <c r="AN106"/>
      <c r="AU106"/>
    </row>
    <row r="107" spans="18:47">
      <c r="R107"/>
      <c r="S107"/>
      <c r="T107"/>
      <c r="U107"/>
      <c r="V107"/>
      <c r="W107" s="417" t="str">
        <f>登録者!B103</f>
        <v>KTC001</v>
      </c>
      <c r="X107" s="414" t="str">
        <f t="shared" si="10"/>
        <v>KTC001</v>
      </c>
      <c r="Y107" s="418" t="str">
        <f>登録者!C103</f>
        <v>赤塚　洋人</v>
      </c>
      <c r="Z107" s="413" t="str">
        <f t="shared" si="11"/>
        <v>赤塚洋人</v>
      </c>
      <c r="AA107" s="413" t="str">
        <f t="shared" si="12"/>
        <v>赤塚洋人</v>
      </c>
      <c r="AB107"/>
      <c r="AC107"/>
      <c r="AD107"/>
      <c r="AE107"/>
      <c r="AF107"/>
      <c r="AG107"/>
      <c r="AH107"/>
      <c r="AI107"/>
      <c r="AJ107"/>
      <c r="AK107"/>
      <c r="AL107"/>
      <c r="AM107"/>
      <c r="AN107"/>
      <c r="AU107"/>
    </row>
    <row r="108" spans="18:47">
      <c r="R108"/>
      <c r="S108"/>
      <c r="T108"/>
      <c r="U108"/>
      <c r="V108"/>
      <c r="W108" s="417" t="str">
        <f>登録者!B104</f>
        <v>KTC003</v>
      </c>
      <c r="X108" s="414" t="str">
        <f t="shared" si="10"/>
        <v>KTC003</v>
      </c>
      <c r="Y108" s="418" t="str">
        <f>登録者!C104</f>
        <v>菅原　恵</v>
      </c>
      <c r="Z108" s="413" t="str">
        <f t="shared" si="11"/>
        <v>菅原恵</v>
      </c>
      <c r="AA108" s="413" t="str">
        <f t="shared" si="12"/>
        <v>菅原恵</v>
      </c>
      <c r="AB108"/>
      <c r="AC108"/>
      <c r="AD108"/>
      <c r="AE108"/>
      <c r="AF108"/>
      <c r="AG108"/>
      <c r="AH108"/>
      <c r="AI108"/>
      <c r="AJ108"/>
      <c r="AK108"/>
      <c r="AL108"/>
      <c r="AM108"/>
      <c r="AN108"/>
      <c r="AU108"/>
    </row>
    <row r="109" spans="18:47">
      <c r="R109"/>
      <c r="S109"/>
      <c r="T109"/>
      <c r="U109"/>
      <c r="V109"/>
      <c r="W109" s="417" t="str">
        <f>登録者!B105</f>
        <v>KTC004</v>
      </c>
      <c r="X109" s="414" t="str">
        <f t="shared" si="10"/>
        <v>KTC004</v>
      </c>
      <c r="Y109" s="418" t="str">
        <f>登録者!C105</f>
        <v>新井山　大</v>
      </c>
      <c r="Z109" s="413" t="str">
        <f t="shared" si="11"/>
        <v>新井山大</v>
      </c>
      <c r="AA109" s="413" t="str">
        <f t="shared" si="12"/>
        <v>新井山大</v>
      </c>
      <c r="AB109"/>
      <c r="AC109"/>
      <c r="AD109"/>
      <c r="AE109"/>
      <c r="AF109"/>
      <c r="AG109"/>
      <c r="AH109"/>
      <c r="AI109"/>
      <c r="AJ109"/>
      <c r="AK109"/>
      <c r="AL109"/>
      <c r="AM109"/>
      <c r="AN109"/>
      <c r="AU109"/>
    </row>
    <row r="110" spans="18:47">
      <c r="R110"/>
      <c r="S110"/>
      <c r="T110"/>
      <c r="U110"/>
      <c r="V110"/>
      <c r="W110" s="417" t="str">
        <f>登録者!B106</f>
        <v>KTC009</v>
      </c>
      <c r="X110" s="414" t="str">
        <f t="shared" si="10"/>
        <v>KTC009</v>
      </c>
      <c r="Y110" s="418" t="str">
        <f>登録者!C106</f>
        <v>今井　佳津美</v>
      </c>
      <c r="Z110" s="413" t="str">
        <f t="shared" si="11"/>
        <v>今井佳津美</v>
      </c>
      <c r="AA110" s="413" t="str">
        <f t="shared" si="12"/>
        <v>今井佳津美</v>
      </c>
      <c r="AB110"/>
      <c r="AC110"/>
      <c r="AD110"/>
      <c r="AE110"/>
      <c r="AF110"/>
      <c r="AG110"/>
      <c r="AH110"/>
      <c r="AI110"/>
      <c r="AJ110"/>
      <c r="AK110"/>
      <c r="AL110"/>
      <c r="AM110"/>
      <c r="AN110"/>
      <c r="AU110"/>
    </row>
    <row r="111" spans="18:47">
      <c r="R111"/>
      <c r="S111"/>
      <c r="T111"/>
      <c r="U111"/>
      <c r="V111"/>
      <c r="W111" s="417" t="str">
        <f>登録者!B107</f>
        <v>KTC024</v>
      </c>
      <c r="X111" s="414" t="str">
        <f t="shared" si="10"/>
        <v>KTC024</v>
      </c>
      <c r="Y111" s="418" t="str">
        <f>登録者!C107</f>
        <v>赤塚　光</v>
      </c>
      <c r="Z111" s="413" t="str">
        <f t="shared" si="11"/>
        <v>赤塚光</v>
      </c>
      <c r="AA111" s="413" t="str">
        <f t="shared" si="12"/>
        <v>赤塚光</v>
      </c>
      <c r="AB111"/>
      <c r="AC111"/>
      <c r="AD111"/>
      <c r="AE111"/>
      <c r="AF111"/>
      <c r="AG111"/>
      <c r="AH111"/>
      <c r="AI111"/>
      <c r="AJ111"/>
      <c r="AK111"/>
      <c r="AL111"/>
      <c r="AM111"/>
      <c r="AN111"/>
      <c r="AU111"/>
    </row>
    <row r="112" spans="18:47">
      <c r="R112"/>
      <c r="S112"/>
      <c r="T112"/>
      <c r="U112"/>
      <c r="V112"/>
      <c r="W112" s="417" t="str">
        <f>登録者!B108</f>
        <v>KTC029</v>
      </c>
      <c r="X112" s="414" t="str">
        <f t="shared" si="10"/>
        <v>KTC029</v>
      </c>
      <c r="Y112" s="418" t="str">
        <f>登録者!C108</f>
        <v>岩浪　理</v>
      </c>
      <c r="Z112" s="413" t="str">
        <f t="shared" si="11"/>
        <v>岩浪理</v>
      </c>
      <c r="AA112" s="413" t="str">
        <f t="shared" si="12"/>
        <v>岩浪理</v>
      </c>
      <c r="AB112"/>
      <c r="AC112"/>
      <c r="AD112"/>
      <c r="AE112"/>
      <c r="AF112"/>
      <c r="AG112"/>
      <c r="AH112"/>
      <c r="AI112"/>
      <c r="AJ112"/>
      <c r="AK112"/>
      <c r="AL112"/>
      <c r="AM112"/>
      <c r="AN112"/>
      <c r="AU112"/>
    </row>
    <row r="113" spans="18:47">
      <c r="R113"/>
      <c r="S113"/>
      <c r="T113"/>
      <c r="U113"/>
      <c r="V113"/>
      <c r="W113" s="417" t="str">
        <f>登録者!B109</f>
        <v>KTC030</v>
      </c>
      <c r="X113" s="414" t="str">
        <f t="shared" si="10"/>
        <v>KTC030</v>
      </c>
      <c r="Y113" s="418" t="str">
        <f>登録者!C109</f>
        <v>浅野　心</v>
      </c>
      <c r="Z113" s="413" t="str">
        <f t="shared" si="11"/>
        <v>浅野心</v>
      </c>
      <c r="AA113" s="413" t="str">
        <f t="shared" si="12"/>
        <v>浅野心</v>
      </c>
      <c r="AB113"/>
      <c r="AC113"/>
      <c r="AD113"/>
      <c r="AE113"/>
      <c r="AF113"/>
      <c r="AG113"/>
      <c r="AH113"/>
      <c r="AI113"/>
      <c r="AJ113"/>
      <c r="AK113"/>
      <c r="AL113"/>
      <c r="AM113"/>
      <c r="AN113"/>
      <c r="AU113"/>
    </row>
    <row r="114" spans="18:47">
      <c r="R114"/>
      <c r="S114"/>
      <c r="T114"/>
      <c r="U114"/>
      <c r="V114"/>
      <c r="W114" s="417" t="str">
        <f>登録者!B110</f>
        <v>KTC058</v>
      </c>
      <c r="X114" s="414" t="str">
        <f t="shared" si="10"/>
        <v>KTC058</v>
      </c>
      <c r="Y114" s="418" t="str">
        <f>登録者!C110</f>
        <v>浅野　真美</v>
      </c>
      <c r="Z114" s="413" t="str">
        <f t="shared" si="11"/>
        <v>浅野真美</v>
      </c>
      <c r="AA114" s="413" t="str">
        <f t="shared" si="12"/>
        <v>浅野真美</v>
      </c>
      <c r="AB114"/>
      <c r="AC114"/>
      <c r="AD114"/>
      <c r="AE114"/>
      <c r="AF114"/>
      <c r="AG114"/>
      <c r="AH114"/>
      <c r="AI114"/>
      <c r="AJ114"/>
      <c r="AK114"/>
      <c r="AL114"/>
      <c r="AM114"/>
      <c r="AN114"/>
      <c r="AU114"/>
    </row>
    <row r="115" spans="18:47">
      <c r="R115"/>
      <c r="S115"/>
      <c r="T115"/>
      <c r="U115"/>
      <c r="V115"/>
      <c r="W115" s="417" t="str">
        <f>登録者!B111</f>
        <v>KTC059</v>
      </c>
      <c r="X115" s="414" t="str">
        <f t="shared" si="10"/>
        <v>KTC059</v>
      </c>
      <c r="Y115" s="418" t="str">
        <f>登録者!C111</f>
        <v>加藤　千佳</v>
      </c>
      <c r="Z115" s="413" t="str">
        <f t="shared" si="11"/>
        <v>加藤千佳</v>
      </c>
      <c r="AA115" s="413" t="str">
        <f t="shared" si="12"/>
        <v>加藤千佳</v>
      </c>
      <c r="AB115"/>
      <c r="AC115"/>
      <c r="AD115"/>
      <c r="AE115"/>
      <c r="AF115"/>
      <c r="AG115"/>
      <c r="AH115"/>
      <c r="AI115"/>
      <c r="AJ115"/>
      <c r="AK115"/>
      <c r="AL115"/>
      <c r="AM115"/>
      <c r="AN115"/>
      <c r="AU115"/>
    </row>
    <row r="116" spans="18:47">
      <c r="R116"/>
      <c r="S116"/>
      <c r="T116"/>
      <c r="U116"/>
      <c r="V116"/>
      <c r="W116" s="417" t="str">
        <f>登録者!B112</f>
        <v>KTC076</v>
      </c>
      <c r="X116" s="414" t="str">
        <f t="shared" si="10"/>
        <v>KTC076</v>
      </c>
      <c r="Y116" s="418" t="str">
        <f>登録者!C112</f>
        <v>白滝　博美</v>
      </c>
      <c r="Z116" s="413" t="str">
        <f t="shared" si="11"/>
        <v>白滝博美</v>
      </c>
      <c r="AA116" s="413" t="str">
        <f t="shared" si="12"/>
        <v>白滝博美</v>
      </c>
      <c r="AB116"/>
      <c r="AC116"/>
      <c r="AD116"/>
      <c r="AE116"/>
      <c r="AF116"/>
      <c r="AG116"/>
      <c r="AH116"/>
      <c r="AI116"/>
      <c r="AJ116"/>
      <c r="AK116"/>
      <c r="AL116"/>
      <c r="AM116"/>
      <c r="AN116"/>
      <c r="AU116"/>
    </row>
    <row r="117" spans="18:47">
      <c r="R117"/>
      <c r="S117"/>
      <c r="T117"/>
      <c r="U117"/>
      <c r="V117"/>
      <c r="W117" s="417" t="str">
        <f>登録者!B113</f>
        <v>KTC080</v>
      </c>
      <c r="X117" s="414" t="str">
        <f t="shared" si="10"/>
        <v>KTC080</v>
      </c>
      <c r="Y117" s="418" t="str">
        <f>登録者!C113</f>
        <v>成田　琴織</v>
      </c>
      <c r="Z117" s="413" t="str">
        <f t="shared" si="11"/>
        <v>成田琴織</v>
      </c>
      <c r="AA117" s="413" t="str">
        <f t="shared" si="12"/>
        <v>成田琴織</v>
      </c>
      <c r="AB117"/>
      <c r="AC117"/>
      <c r="AD117"/>
      <c r="AE117"/>
      <c r="AF117"/>
      <c r="AG117"/>
      <c r="AH117"/>
      <c r="AI117"/>
      <c r="AJ117"/>
      <c r="AK117"/>
      <c r="AL117"/>
      <c r="AM117"/>
      <c r="AN117"/>
      <c r="AU117"/>
    </row>
    <row r="118" spans="18:47">
      <c r="R118"/>
      <c r="S118"/>
      <c r="T118"/>
      <c r="U118"/>
      <c r="V118"/>
      <c r="W118" s="417" t="str">
        <f>登録者!B114</f>
        <v>KTC081</v>
      </c>
      <c r="X118" s="414" t="str">
        <f t="shared" si="10"/>
        <v>KTC081</v>
      </c>
      <c r="Y118" s="418" t="str">
        <f>登録者!C114</f>
        <v>成田　崇汰</v>
      </c>
      <c r="Z118" s="413" t="str">
        <f t="shared" si="11"/>
        <v>成田崇汰</v>
      </c>
      <c r="AA118" s="413" t="str">
        <f t="shared" si="12"/>
        <v>成田崇汰</v>
      </c>
      <c r="AB118"/>
      <c r="AC118"/>
      <c r="AD118"/>
      <c r="AE118"/>
      <c r="AF118"/>
      <c r="AG118"/>
      <c r="AH118"/>
      <c r="AI118"/>
      <c r="AJ118"/>
      <c r="AK118"/>
      <c r="AL118"/>
      <c r="AM118"/>
      <c r="AN118"/>
      <c r="AU118"/>
    </row>
    <row r="119" spans="18:47">
      <c r="R119"/>
      <c r="S119"/>
      <c r="T119"/>
      <c r="U119"/>
      <c r="V119"/>
      <c r="W119" s="417" t="str">
        <f>登録者!B115</f>
        <v>KTC082</v>
      </c>
      <c r="X119" s="414" t="str">
        <f t="shared" si="10"/>
        <v>KTC082</v>
      </c>
      <c r="Y119" s="418" t="str">
        <f>登録者!C115</f>
        <v>及川　真優</v>
      </c>
      <c r="Z119" s="413" t="str">
        <f t="shared" si="11"/>
        <v>及川真優</v>
      </c>
      <c r="AA119" s="413" t="str">
        <f t="shared" si="12"/>
        <v>及川真優</v>
      </c>
      <c r="AB119"/>
      <c r="AC119"/>
      <c r="AD119"/>
      <c r="AE119"/>
      <c r="AF119"/>
      <c r="AG119"/>
      <c r="AH119"/>
      <c r="AI119"/>
      <c r="AJ119"/>
      <c r="AK119"/>
      <c r="AL119"/>
      <c r="AM119"/>
      <c r="AN119"/>
      <c r="AU119"/>
    </row>
    <row r="120" spans="18:47">
      <c r="R120"/>
      <c r="S120"/>
      <c r="T120"/>
      <c r="U120"/>
      <c r="V120"/>
      <c r="W120" s="417" t="str">
        <f>登録者!B116</f>
        <v>KTC084</v>
      </c>
      <c r="X120" s="414" t="str">
        <f t="shared" si="10"/>
        <v>KTC084</v>
      </c>
      <c r="Y120" s="418" t="str">
        <f>登録者!C116</f>
        <v>石谷　優気</v>
      </c>
      <c r="Z120" s="413" t="str">
        <f t="shared" si="11"/>
        <v>石谷優気</v>
      </c>
      <c r="AA120" s="413" t="str">
        <f t="shared" si="12"/>
        <v>石谷優気</v>
      </c>
      <c r="AB120"/>
      <c r="AC120"/>
      <c r="AD120"/>
      <c r="AE120"/>
      <c r="AF120"/>
      <c r="AG120"/>
      <c r="AH120"/>
      <c r="AI120"/>
      <c r="AJ120"/>
      <c r="AK120"/>
      <c r="AL120"/>
      <c r="AM120"/>
      <c r="AN120"/>
      <c r="AU120"/>
    </row>
    <row r="121" spans="18:47">
      <c r="R121"/>
      <c r="S121"/>
      <c r="T121"/>
      <c r="U121"/>
      <c r="V121"/>
      <c r="W121" s="417" t="str">
        <f>登録者!B117</f>
        <v>KTC086</v>
      </c>
      <c r="X121" s="414" t="str">
        <f t="shared" si="10"/>
        <v>KTC086</v>
      </c>
      <c r="Y121" s="418" t="str">
        <f>登録者!C117</f>
        <v>山口　優芽</v>
      </c>
      <c r="Z121" s="413" t="str">
        <f t="shared" si="11"/>
        <v>山口優芽</v>
      </c>
      <c r="AA121" s="413" t="str">
        <f t="shared" si="12"/>
        <v>山口優芽</v>
      </c>
      <c r="AB121"/>
      <c r="AC121"/>
      <c r="AD121"/>
      <c r="AE121"/>
      <c r="AF121"/>
      <c r="AG121"/>
      <c r="AH121"/>
      <c r="AI121"/>
      <c r="AJ121"/>
      <c r="AK121"/>
      <c r="AL121"/>
      <c r="AM121"/>
      <c r="AN121"/>
      <c r="AU121"/>
    </row>
    <row r="122" spans="18:47">
      <c r="R122"/>
      <c r="S122"/>
      <c r="T122"/>
      <c r="U122"/>
      <c r="V122"/>
      <c r="W122" s="417" t="str">
        <f>登録者!B118</f>
        <v>KTC089</v>
      </c>
      <c r="X122" s="414" t="str">
        <f t="shared" si="10"/>
        <v>KTC089</v>
      </c>
      <c r="Y122" s="418" t="str">
        <f>登録者!C118</f>
        <v>山口　葉那</v>
      </c>
      <c r="Z122" s="413" t="str">
        <f t="shared" si="11"/>
        <v>山口葉那</v>
      </c>
      <c r="AA122" s="413" t="str">
        <f t="shared" si="12"/>
        <v>山口葉那</v>
      </c>
      <c r="AB122"/>
      <c r="AC122"/>
      <c r="AD122"/>
      <c r="AE122"/>
      <c r="AF122"/>
      <c r="AG122"/>
      <c r="AH122"/>
      <c r="AI122"/>
      <c r="AJ122"/>
      <c r="AK122"/>
      <c r="AL122"/>
      <c r="AM122"/>
      <c r="AN122"/>
      <c r="AU122"/>
    </row>
    <row r="123" spans="18:47">
      <c r="R123"/>
      <c r="S123"/>
      <c r="T123"/>
      <c r="U123"/>
      <c r="V123"/>
      <c r="W123" s="417" t="str">
        <f>登録者!B119</f>
        <v>KTC091</v>
      </c>
      <c r="X123" s="414" t="str">
        <f t="shared" si="10"/>
        <v>KTC091</v>
      </c>
      <c r="Y123" s="418" t="str">
        <f>登録者!C119</f>
        <v>丹羽　綾</v>
      </c>
      <c r="Z123" s="413" t="str">
        <f t="shared" si="11"/>
        <v>丹羽綾</v>
      </c>
      <c r="AA123" s="413" t="str">
        <f t="shared" si="12"/>
        <v>丹羽綾</v>
      </c>
      <c r="AB123"/>
      <c r="AC123"/>
      <c r="AD123"/>
      <c r="AE123"/>
      <c r="AF123"/>
      <c r="AG123"/>
      <c r="AH123"/>
      <c r="AI123"/>
      <c r="AJ123"/>
      <c r="AK123"/>
      <c r="AL123"/>
      <c r="AM123"/>
      <c r="AN123"/>
      <c r="AU123"/>
    </row>
    <row r="124" spans="18:47">
      <c r="R124"/>
      <c r="S124"/>
      <c r="T124"/>
      <c r="U124"/>
      <c r="V124"/>
      <c r="W124" s="417" t="str">
        <f>登録者!B120</f>
        <v>KTC092</v>
      </c>
      <c r="X124" s="414" t="str">
        <f t="shared" si="10"/>
        <v>KTC092</v>
      </c>
      <c r="Y124" s="418" t="str">
        <f>登録者!C120</f>
        <v>菊池　瞭我</v>
      </c>
      <c r="Z124" s="413" t="str">
        <f t="shared" si="11"/>
        <v>菊池瞭我</v>
      </c>
      <c r="AA124" s="413" t="str">
        <f t="shared" si="12"/>
        <v>菊池瞭我</v>
      </c>
      <c r="AB124"/>
      <c r="AC124"/>
      <c r="AD124"/>
      <c r="AE124"/>
      <c r="AF124"/>
      <c r="AG124"/>
      <c r="AH124"/>
      <c r="AI124"/>
      <c r="AJ124"/>
      <c r="AK124"/>
      <c r="AL124"/>
      <c r="AM124"/>
      <c r="AN124"/>
      <c r="AU124"/>
    </row>
    <row r="125" spans="18:47">
      <c r="R125"/>
      <c r="S125"/>
      <c r="T125"/>
      <c r="U125"/>
      <c r="V125"/>
      <c r="W125" s="417" t="str">
        <f>登録者!B121</f>
        <v>KTC093</v>
      </c>
      <c r="X125" s="414" t="str">
        <f t="shared" si="10"/>
        <v>KTC093</v>
      </c>
      <c r="Y125" s="418" t="str">
        <f>登録者!C121</f>
        <v>杉村　大輝</v>
      </c>
      <c r="Z125" s="413" t="str">
        <f t="shared" si="11"/>
        <v>杉村大輝</v>
      </c>
      <c r="AA125" s="413" t="str">
        <f t="shared" si="12"/>
        <v>杉村大輝</v>
      </c>
      <c r="AB125"/>
      <c r="AC125"/>
      <c r="AD125"/>
      <c r="AE125"/>
      <c r="AF125"/>
      <c r="AG125"/>
      <c r="AH125"/>
      <c r="AI125"/>
      <c r="AJ125"/>
      <c r="AK125"/>
      <c r="AL125"/>
      <c r="AM125"/>
      <c r="AN125"/>
      <c r="AU125"/>
    </row>
    <row r="126" spans="18:47">
      <c r="R126"/>
      <c r="S126"/>
      <c r="T126"/>
      <c r="U126"/>
      <c r="V126"/>
      <c r="W126" s="417" t="str">
        <f>登録者!B122</f>
        <v>KTC094</v>
      </c>
      <c r="X126" s="414" t="str">
        <f t="shared" si="10"/>
        <v>KTC094</v>
      </c>
      <c r="Y126" s="418" t="str">
        <f>登録者!C122</f>
        <v>坂田　堅都</v>
      </c>
      <c r="Z126" s="413" t="str">
        <f t="shared" si="11"/>
        <v>坂田堅都</v>
      </c>
      <c r="AA126" s="413" t="str">
        <f t="shared" si="12"/>
        <v>坂田堅都</v>
      </c>
      <c r="AB126"/>
      <c r="AC126"/>
      <c r="AD126"/>
      <c r="AE126"/>
      <c r="AF126"/>
      <c r="AG126"/>
      <c r="AH126"/>
      <c r="AI126"/>
      <c r="AJ126"/>
      <c r="AK126"/>
      <c r="AL126"/>
      <c r="AM126"/>
      <c r="AN126"/>
      <c r="AU126"/>
    </row>
    <row r="127" spans="18:47">
      <c r="R127"/>
      <c r="S127"/>
      <c r="T127"/>
      <c r="U127"/>
      <c r="V127"/>
      <c r="W127" s="417" t="str">
        <f>登録者!B123</f>
        <v>KTC095</v>
      </c>
      <c r="X127" s="414" t="str">
        <f t="shared" si="10"/>
        <v>KTC095</v>
      </c>
      <c r="Y127" s="418" t="str">
        <f>登録者!C123</f>
        <v>藤田　悠次郎</v>
      </c>
      <c r="Z127" s="413" t="str">
        <f t="shared" si="11"/>
        <v>藤田悠次郎</v>
      </c>
      <c r="AA127" s="413" t="str">
        <f t="shared" si="12"/>
        <v>藤田悠次郎</v>
      </c>
      <c r="AB127"/>
      <c r="AC127"/>
      <c r="AD127"/>
      <c r="AE127"/>
      <c r="AF127"/>
      <c r="AG127"/>
      <c r="AH127"/>
      <c r="AI127"/>
      <c r="AJ127"/>
      <c r="AK127"/>
      <c r="AL127"/>
      <c r="AM127"/>
      <c r="AN127"/>
      <c r="AU127"/>
    </row>
    <row r="128" spans="18:47">
      <c r="R128"/>
      <c r="S128"/>
      <c r="T128"/>
      <c r="U128"/>
      <c r="V128"/>
      <c r="W128" s="417" t="str">
        <f>登録者!B124</f>
        <v>KTC096</v>
      </c>
      <c r="X128" s="414" t="str">
        <f t="shared" si="10"/>
        <v>KTC096</v>
      </c>
      <c r="Y128" s="418" t="str">
        <f>登録者!C124</f>
        <v>小杉　吏央</v>
      </c>
      <c r="Z128" s="413" t="str">
        <f t="shared" si="11"/>
        <v>小杉吏央</v>
      </c>
      <c r="AA128" s="413" t="str">
        <f t="shared" si="12"/>
        <v>小杉吏央</v>
      </c>
      <c r="AB128"/>
      <c r="AC128"/>
      <c r="AD128"/>
      <c r="AE128"/>
      <c r="AF128"/>
      <c r="AG128"/>
      <c r="AH128"/>
      <c r="AI128"/>
      <c r="AJ128"/>
      <c r="AK128"/>
      <c r="AL128"/>
      <c r="AM128"/>
      <c r="AN128"/>
      <c r="AU128"/>
    </row>
    <row r="129" spans="18:47">
      <c r="R129"/>
      <c r="S129"/>
      <c r="T129"/>
      <c r="U129"/>
      <c r="V129"/>
      <c r="W129" s="417" t="str">
        <f>登録者!B125</f>
        <v>KTC097</v>
      </c>
      <c r="X129" s="414" t="str">
        <f t="shared" si="10"/>
        <v>KTC097</v>
      </c>
      <c r="Y129" s="418" t="str">
        <f>登録者!C125</f>
        <v>土屋　茜　</v>
      </c>
      <c r="Z129" s="413" t="str">
        <f t="shared" si="11"/>
        <v>土屋茜</v>
      </c>
      <c r="AA129" s="413" t="str">
        <f t="shared" si="12"/>
        <v>土屋茜</v>
      </c>
      <c r="AB129"/>
      <c r="AC129"/>
      <c r="AD129"/>
      <c r="AE129"/>
      <c r="AF129"/>
      <c r="AG129"/>
      <c r="AH129"/>
      <c r="AI129"/>
      <c r="AJ129"/>
      <c r="AK129"/>
      <c r="AL129"/>
      <c r="AM129"/>
      <c r="AN129"/>
      <c r="AU129"/>
    </row>
    <row r="130" spans="18:47">
      <c r="R130"/>
      <c r="S130"/>
      <c r="T130"/>
      <c r="U130"/>
      <c r="V130"/>
      <c r="W130" s="417" t="str">
        <f>登録者!B126</f>
        <v>KTC100</v>
      </c>
      <c r="X130" s="414" t="str">
        <f t="shared" si="10"/>
        <v>KTC100</v>
      </c>
      <c r="Y130" s="418" t="str">
        <f>登録者!C126</f>
        <v>石谷　玲奈</v>
      </c>
      <c r="Z130" s="413" t="str">
        <f t="shared" si="11"/>
        <v>石谷玲奈</v>
      </c>
      <c r="AA130" s="413" t="str">
        <f t="shared" si="12"/>
        <v>石谷玲奈</v>
      </c>
      <c r="AB130"/>
      <c r="AC130"/>
      <c r="AD130"/>
      <c r="AE130"/>
      <c r="AF130"/>
      <c r="AG130"/>
      <c r="AH130"/>
      <c r="AI130"/>
      <c r="AJ130"/>
      <c r="AK130"/>
      <c r="AL130"/>
      <c r="AM130"/>
      <c r="AN130"/>
      <c r="AU130"/>
    </row>
    <row r="131" spans="18:47">
      <c r="R131"/>
      <c r="S131"/>
      <c r="T131"/>
      <c r="U131"/>
      <c r="V131"/>
      <c r="W131" s="417" t="str">
        <f>登録者!B127</f>
        <v>KTC101</v>
      </c>
      <c r="X131" s="414" t="str">
        <f t="shared" si="10"/>
        <v>KTC101</v>
      </c>
      <c r="Y131" s="418" t="str">
        <f>登録者!C127</f>
        <v>丹羽　夢音</v>
      </c>
      <c r="Z131" s="413" t="str">
        <f t="shared" si="11"/>
        <v>丹羽夢音</v>
      </c>
      <c r="AA131" s="413" t="str">
        <f t="shared" si="12"/>
        <v>丹羽夢音</v>
      </c>
      <c r="AB131"/>
      <c r="AC131"/>
      <c r="AD131"/>
      <c r="AE131"/>
      <c r="AF131"/>
      <c r="AG131"/>
      <c r="AH131"/>
      <c r="AI131"/>
      <c r="AJ131"/>
      <c r="AK131"/>
      <c r="AL131"/>
      <c r="AM131"/>
      <c r="AN131"/>
      <c r="AU131"/>
    </row>
    <row r="132" spans="18:47">
      <c r="R132"/>
      <c r="S132"/>
      <c r="T132"/>
      <c r="U132"/>
      <c r="V132"/>
      <c r="W132" s="417" t="str">
        <f>登録者!B128</f>
        <v>KTC102</v>
      </c>
      <c r="X132" s="414" t="str">
        <f t="shared" si="10"/>
        <v>KTC102</v>
      </c>
      <c r="Y132" s="418" t="str">
        <f>登録者!C128</f>
        <v>及川　玲奈</v>
      </c>
      <c r="Z132" s="413" t="str">
        <f t="shared" si="11"/>
        <v>及川玲奈</v>
      </c>
      <c r="AA132" s="413" t="str">
        <f t="shared" si="12"/>
        <v>及川玲奈</v>
      </c>
      <c r="AB132"/>
      <c r="AC132"/>
      <c r="AD132"/>
      <c r="AE132"/>
      <c r="AF132"/>
      <c r="AG132"/>
      <c r="AH132"/>
      <c r="AI132"/>
      <c r="AJ132"/>
      <c r="AK132"/>
      <c r="AL132"/>
      <c r="AM132"/>
      <c r="AN132"/>
      <c r="AU132"/>
    </row>
    <row r="133" spans="18:47">
      <c r="R133"/>
      <c r="S133"/>
      <c r="T133"/>
      <c r="U133"/>
      <c r="V133"/>
      <c r="W133" s="417" t="str">
        <f>登録者!B129</f>
        <v>KTC103</v>
      </c>
      <c r="X133" s="414" t="str">
        <f t="shared" si="10"/>
        <v>KTC103</v>
      </c>
      <c r="Y133" s="418" t="str">
        <f>登録者!C129</f>
        <v>和田　秀駕</v>
      </c>
      <c r="Z133" s="413" t="str">
        <f t="shared" si="11"/>
        <v>和田秀駕</v>
      </c>
      <c r="AA133" s="413" t="str">
        <f t="shared" si="12"/>
        <v>和田秀駕</v>
      </c>
      <c r="AB133"/>
      <c r="AC133"/>
      <c r="AD133"/>
      <c r="AE133"/>
      <c r="AF133"/>
      <c r="AG133"/>
      <c r="AH133"/>
      <c r="AI133"/>
      <c r="AJ133"/>
      <c r="AK133"/>
      <c r="AL133"/>
      <c r="AM133"/>
      <c r="AN133"/>
      <c r="AU133"/>
    </row>
    <row r="134" spans="18:47">
      <c r="R134"/>
      <c r="S134"/>
      <c r="T134"/>
      <c r="U134"/>
      <c r="V134"/>
      <c r="W134" s="417" t="str">
        <f>登録者!B130</f>
        <v>KTC104</v>
      </c>
      <c r="X134" s="414" t="str">
        <f t="shared" si="10"/>
        <v>KTC104</v>
      </c>
      <c r="Y134" s="418" t="str">
        <f>登録者!C130</f>
        <v>和田　秀翔</v>
      </c>
      <c r="Z134" s="413" t="str">
        <f t="shared" si="11"/>
        <v>和田秀翔</v>
      </c>
      <c r="AA134" s="413" t="str">
        <f t="shared" si="12"/>
        <v>和田秀翔</v>
      </c>
      <c r="AB134"/>
      <c r="AC134"/>
      <c r="AD134"/>
      <c r="AE134"/>
      <c r="AF134"/>
      <c r="AG134"/>
      <c r="AH134"/>
      <c r="AI134"/>
      <c r="AJ134"/>
      <c r="AK134"/>
      <c r="AL134"/>
      <c r="AM134"/>
      <c r="AN134"/>
      <c r="AU134"/>
    </row>
    <row r="135" spans="18:47">
      <c r="R135"/>
      <c r="S135"/>
      <c r="T135"/>
      <c r="U135"/>
      <c r="V135"/>
      <c r="W135" s="417" t="str">
        <f>登録者!B131</f>
        <v>KTC105</v>
      </c>
      <c r="X135" s="414" t="str">
        <f t="shared" si="10"/>
        <v>KTC105</v>
      </c>
      <c r="Y135" s="418" t="str">
        <f>登録者!C131</f>
        <v>阿部　心春</v>
      </c>
      <c r="Z135" s="413" t="str">
        <f t="shared" si="11"/>
        <v>阿部心春</v>
      </c>
      <c r="AA135" s="413" t="str">
        <f t="shared" si="12"/>
        <v>阿部心春</v>
      </c>
      <c r="AB135"/>
      <c r="AC135"/>
      <c r="AD135"/>
      <c r="AE135"/>
      <c r="AF135"/>
      <c r="AG135"/>
      <c r="AH135"/>
      <c r="AI135"/>
      <c r="AJ135"/>
      <c r="AK135"/>
      <c r="AL135"/>
      <c r="AM135"/>
      <c r="AN135"/>
      <c r="AU135"/>
    </row>
    <row r="136" spans="18:47">
      <c r="R136"/>
      <c r="S136"/>
      <c r="T136"/>
      <c r="U136"/>
      <c r="V136"/>
      <c r="W136" s="417" t="str">
        <f>登録者!B132</f>
        <v>KGU003</v>
      </c>
      <c r="X136" s="414" t="str">
        <f t="shared" si="10"/>
        <v>KGU003</v>
      </c>
      <c r="Y136" s="418" t="str">
        <f>登録者!C132</f>
        <v>山本　悠貴</v>
      </c>
      <c r="Z136" s="413" t="str">
        <f t="shared" si="11"/>
        <v>山本悠貴</v>
      </c>
      <c r="AA136" s="413" t="str">
        <f t="shared" si="12"/>
        <v>山本悠貴</v>
      </c>
      <c r="AB136"/>
      <c r="AC136"/>
      <c r="AD136"/>
      <c r="AE136"/>
      <c r="AF136"/>
      <c r="AG136"/>
      <c r="AH136"/>
      <c r="AI136"/>
      <c r="AJ136"/>
      <c r="AK136"/>
      <c r="AL136"/>
      <c r="AM136"/>
      <c r="AN136"/>
      <c r="AU136"/>
    </row>
    <row r="137" spans="18:47">
      <c r="R137"/>
      <c r="S137"/>
      <c r="T137"/>
      <c r="U137"/>
      <c r="V137"/>
      <c r="W137" s="417" t="str">
        <f>登録者!B133</f>
        <v>KKU117</v>
      </c>
      <c r="X137" s="414" t="str">
        <f t="shared" ref="X137:X200" si="13">ASC(W137)</f>
        <v>KKU117</v>
      </c>
      <c r="Y137" s="418" t="str">
        <f>登録者!C133</f>
        <v>山田　大夢</v>
      </c>
      <c r="Z137" s="413" t="str">
        <f t="shared" ref="Z137:Z200" si="14">TRIM(SUBSTITUTE(Y137,"　",""))</f>
        <v>山田大夢</v>
      </c>
      <c r="AA137" s="413" t="str">
        <f t="shared" ref="AA137:AA200" si="15">TRIM(SUBSTITUTE(Z137," ",""))</f>
        <v>山田大夢</v>
      </c>
      <c r="AB137"/>
      <c r="AC137"/>
      <c r="AD137"/>
      <c r="AE137"/>
      <c r="AF137"/>
      <c r="AG137"/>
      <c r="AH137"/>
      <c r="AI137"/>
      <c r="AJ137"/>
      <c r="AK137"/>
      <c r="AL137"/>
      <c r="AM137"/>
      <c r="AN137"/>
      <c r="AU137"/>
    </row>
    <row r="138" spans="18:47">
      <c r="R138"/>
      <c r="S138"/>
      <c r="T138"/>
      <c r="U138"/>
      <c r="V138"/>
      <c r="W138" s="417" t="str">
        <f>登録者!B134</f>
        <v>KKU118</v>
      </c>
      <c r="X138" s="414" t="str">
        <f t="shared" si="13"/>
        <v>KKU118</v>
      </c>
      <c r="Y138" s="418" t="str">
        <f>登録者!C134</f>
        <v>中西　智也</v>
      </c>
      <c r="Z138" s="413" t="str">
        <f t="shared" si="14"/>
        <v>中西智也</v>
      </c>
      <c r="AA138" s="413" t="str">
        <f t="shared" si="15"/>
        <v>中西智也</v>
      </c>
      <c r="AB138"/>
      <c r="AC138"/>
      <c r="AD138"/>
      <c r="AE138"/>
      <c r="AF138"/>
      <c r="AG138"/>
      <c r="AH138"/>
      <c r="AI138"/>
      <c r="AJ138"/>
      <c r="AK138"/>
      <c r="AL138"/>
      <c r="AM138"/>
      <c r="AN138"/>
      <c r="AU138"/>
    </row>
    <row r="139" spans="18:47">
      <c r="R139"/>
      <c r="S139"/>
      <c r="T139"/>
      <c r="U139"/>
      <c r="V139"/>
      <c r="W139" s="417" t="str">
        <f>登録者!B135</f>
        <v>KKU119</v>
      </c>
      <c r="X139" s="414" t="str">
        <f t="shared" si="13"/>
        <v>KKU119</v>
      </c>
      <c r="Y139" s="418" t="str">
        <f>登録者!C135</f>
        <v>堰代　大貴</v>
      </c>
      <c r="Z139" s="413" t="str">
        <f t="shared" si="14"/>
        <v>堰代大貴</v>
      </c>
      <c r="AA139" s="413" t="str">
        <f t="shared" si="15"/>
        <v>堰代大貴</v>
      </c>
      <c r="AB139"/>
      <c r="AC139"/>
      <c r="AD139"/>
      <c r="AE139"/>
      <c r="AF139"/>
      <c r="AG139"/>
      <c r="AH139"/>
      <c r="AI139"/>
      <c r="AJ139"/>
      <c r="AK139"/>
      <c r="AL139"/>
      <c r="AM139"/>
      <c r="AN139"/>
      <c r="AU139"/>
    </row>
    <row r="140" spans="18:47">
      <c r="R140"/>
      <c r="S140"/>
      <c r="T140"/>
      <c r="U140"/>
      <c r="V140"/>
      <c r="W140" s="417" t="str">
        <f>登録者!B136</f>
        <v>KKU121</v>
      </c>
      <c r="X140" s="414" t="str">
        <f t="shared" si="13"/>
        <v>KKU121</v>
      </c>
      <c r="Y140" s="418" t="str">
        <f>登録者!C136</f>
        <v>吉田　莉琉</v>
      </c>
      <c r="Z140" s="413" t="str">
        <f t="shared" si="14"/>
        <v>吉田莉琉</v>
      </c>
      <c r="AA140" s="413" t="str">
        <f t="shared" si="15"/>
        <v>吉田莉琉</v>
      </c>
      <c r="AB140"/>
      <c r="AC140"/>
      <c r="AD140"/>
      <c r="AE140"/>
      <c r="AF140"/>
      <c r="AG140"/>
      <c r="AH140"/>
      <c r="AI140"/>
      <c r="AJ140"/>
      <c r="AK140"/>
      <c r="AL140"/>
      <c r="AM140"/>
      <c r="AN140"/>
      <c r="AU140"/>
    </row>
    <row r="141" spans="18:47">
      <c r="R141"/>
      <c r="S141"/>
      <c r="T141"/>
      <c r="U141"/>
      <c r="V141"/>
      <c r="W141" s="417" t="str">
        <f>登録者!B137</f>
        <v>KSU081</v>
      </c>
      <c r="X141" s="414" t="str">
        <f t="shared" si="13"/>
        <v>KSU081</v>
      </c>
      <c r="Y141" s="418" t="str">
        <f>登録者!C137</f>
        <v>末冨　千津子</v>
      </c>
      <c r="Z141" s="413" t="str">
        <f t="shared" si="14"/>
        <v>末冨千津子</v>
      </c>
      <c r="AA141" s="413" t="str">
        <f t="shared" si="15"/>
        <v>末冨千津子</v>
      </c>
      <c r="AB141"/>
      <c r="AC141"/>
      <c r="AD141"/>
      <c r="AE141"/>
      <c r="AF141"/>
      <c r="AG141"/>
      <c r="AH141"/>
      <c r="AI141"/>
      <c r="AJ141"/>
      <c r="AK141"/>
      <c r="AL141"/>
      <c r="AM141"/>
      <c r="AN141"/>
      <c r="AU141"/>
    </row>
    <row r="142" spans="18:47">
      <c r="R142"/>
      <c r="S142"/>
      <c r="T142"/>
      <c r="U142"/>
      <c r="V142"/>
      <c r="W142" s="417" t="str">
        <f>登録者!B138</f>
        <v>KSU087</v>
      </c>
      <c r="X142" s="414" t="str">
        <f t="shared" si="13"/>
        <v>KSU087</v>
      </c>
      <c r="Y142" s="418" t="str">
        <f>登録者!C138</f>
        <v>末冨　靖彦</v>
      </c>
      <c r="Z142" s="413" t="str">
        <f t="shared" si="14"/>
        <v>末冨靖彦</v>
      </c>
      <c r="AA142" s="413" t="str">
        <f t="shared" si="15"/>
        <v>末冨靖彦</v>
      </c>
      <c r="AB142"/>
      <c r="AC142"/>
      <c r="AD142"/>
      <c r="AE142"/>
      <c r="AF142"/>
      <c r="AG142"/>
      <c r="AH142"/>
      <c r="AI142"/>
      <c r="AJ142"/>
      <c r="AK142"/>
      <c r="AL142"/>
      <c r="AM142"/>
      <c r="AN142"/>
      <c r="AU142"/>
    </row>
    <row r="143" spans="18:47">
      <c r="R143"/>
      <c r="S143"/>
      <c r="T143"/>
      <c r="U143"/>
      <c r="V143"/>
      <c r="W143" s="417" t="str">
        <f>登録者!B139</f>
        <v>KKU003</v>
      </c>
      <c r="X143" s="414" t="str">
        <f t="shared" si="13"/>
        <v>KKU003</v>
      </c>
      <c r="Y143" s="418" t="str">
        <f>登録者!C139</f>
        <v>峰岸　雄三</v>
      </c>
      <c r="Z143" s="413" t="str">
        <f t="shared" si="14"/>
        <v>峰岸雄三</v>
      </c>
      <c r="AA143" s="413" t="str">
        <f t="shared" si="15"/>
        <v>峰岸雄三</v>
      </c>
      <c r="AB143"/>
      <c r="AC143"/>
      <c r="AD143"/>
      <c r="AE143"/>
      <c r="AF143"/>
      <c r="AG143"/>
      <c r="AH143"/>
      <c r="AI143"/>
      <c r="AJ143"/>
      <c r="AK143"/>
      <c r="AL143"/>
      <c r="AM143"/>
      <c r="AN143"/>
      <c r="AU143"/>
    </row>
    <row r="144" spans="18:47">
      <c r="R144"/>
      <c r="S144"/>
      <c r="T144"/>
      <c r="U144"/>
      <c r="V144"/>
      <c r="W144" s="417" t="str">
        <f>登録者!B140</f>
        <v>KKU007</v>
      </c>
      <c r="X144" s="414" t="str">
        <f t="shared" si="13"/>
        <v>KKU007</v>
      </c>
      <c r="Y144" s="418" t="str">
        <f>登録者!C140</f>
        <v>藤田　一郎</v>
      </c>
      <c r="Z144" s="413" t="str">
        <f t="shared" si="14"/>
        <v>藤田一郎</v>
      </c>
      <c r="AA144" s="413" t="str">
        <f t="shared" si="15"/>
        <v>藤田一郎</v>
      </c>
      <c r="AB144"/>
      <c r="AC144"/>
      <c r="AD144"/>
      <c r="AE144"/>
      <c r="AF144"/>
      <c r="AG144"/>
      <c r="AH144"/>
      <c r="AI144"/>
      <c r="AJ144"/>
      <c r="AK144"/>
      <c r="AL144"/>
      <c r="AM144"/>
      <c r="AN144"/>
      <c r="AU144"/>
    </row>
    <row r="145" spans="18:47">
      <c r="R145"/>
      <c r="S145"/>
      <c r="T145"/>
      <c r="U145"/>
      <c r="V145"/>
      <c r="W145" s="417" t="str">
        <f>登録者!B141</f>
        <v>KKU026</v>
      </c>
      <c r="X145" s="414" t="str">
        <f t="shared" si="13"/>
        <v>KKU026</v>
      </c>
      <c r="Y145" s="418" t="str">
        <f>登録者!C141</f>
        <v>小泉　智宏</v>
      </c>
      <c r="Z145" s="413" t="str">
        <f t="shared" si="14"/>
        <v>小泉智宏</v>
      </c>
      <c r="AA145" s="413" t="str">
        <f t="shared" si="15"/>
        <v>小泉智宏</v>
      </c>
      <c r="AB145"/>
      <c r="AC145"/>
      <c r="AD145"/>
      <c r="AE145"/>
      <c r="AF145"/>
      <c r="AG145"/>
      <c r="AH145"/>
      <c r="AI145"/>
      <c r="AJ145"/>
      <c r="AK145"/>
      <c r="AL145"/>
      <c r="AM145"/>
      <c r="AN145"/>
      <c r="AU145"/>
    </row>
    <row r="146" spans="18:47">
      <c r="R146"/>
      <c r="S146"/>
      <c r="T146"/>
      <c r="U146"/>
      <c r="V146"/>
      <c r="W146" s="417" t="str">
        <f>登録者!B142</f>
        <v>KSU014</v>
      </c>
      <c r="X146" s="414" t="str">
        <f t="shared" si="13"/>
        <v>KSU014</v>
      </c>
      <c r="Y146" s="418" t="str">
        <f>登録者!C142</f>
        <v>神山　和仁</v>
      </c>
      <c r="Z146" s="413" t="str">
        <f t="shared" si="14"/>
        <v>神山和仁</v>
      </c>
      <c r="AA146" s="413" t="str">
        <f t="shared" si="15"/>
        <v>神山和仁</v>
      </c>
      <c r="AB146"/>
      <c r="AC146"/>
      <c r="AD146"/>
      <c r="AE146"/>
      <c r="AF146"/>
      <c r="AG146"/>
      <c r="AH146"/>
      <c r="AI146"/>
      <c r="AJ146"/>
      <c r="AK146"/>
      <c r="AL146"/>
      <c r="AM146"/>
      <c r="AN146"/>
      <c r="AU146"/>
    </row>
    <row r="147" spans="18:47">
      <c r="R147"/>
      <c r="S147"/>
      <c r="T147"/>
      <c r="U147"/>
      <c r="V147"/>
      <c r="W147" s="417" t="str">
        <f>登録者!B143</f>
        <v>KSU003</v>
      </c>
      <c r="X147" s="414" t="str">
        <f t="shared" si="13"/>
        <v>KSU003</v>
      </c>
      <c r="Y147" s="418" t="str">
        <f>登録者!C143</f>
        <v>大高　奈津子</v>
      </c>
      <c r="Z147" s="413" t="str">
        <f t="shared" si="14"/>
        <v>大高奈津子</v>
      </c>
      <c r="AA147" s="413" t="str">
        <f t="shared" si="15"/>
        <v>大高奈津子</v>
      </c>
      <c r="AB147"/>
      <c r="AC147"/>
      <c r="AD147"/>
      <c r="AE147"/>
      <c r="AF147"/>
      <c r="AG147"/>
      <c r="AH147"/>
      <c r="AI147"/>
      <c r="AJ147"/>
      <c r="AK147"/>
      <c r="AL147"/>
      <c r="AM147"/>
      <c r="AN147"/>
      <c r="AU147"/>
    </row>
    <row r="148" spans="18:47">
      <c r="R148"/>
      <c r="S148"/>
      <c r="T148"/>
      <c r="U148"/>
      <c r="V148"/>
      <c r="W148" s="417" t="str">
        <f>登録者!B144</f>
        <v>KSU011</v>
      </c>
      <c r="X148" s="414" t="str">
        <f t="shared" si="13"/>
        <v>KSU011</v>
      </c>
      <c r="Y148" s="418" t="str">
        <f>登録者!C144</f>
        <v>前田　良子</v>
      </c>
      <c r="Z148" s="413" t="str">
        <f t="shared" si="14"/>
        <v>前田良子</v>
      </c>
      <c r="AA148" s="413" t="str">
        <f t="shared" si="15"/>
        <v>前田良子</v>
      </c>
      <c r="AB148"/>
      <c r="AC148"/>
      <c r="AD148"/>
      <c r="AE148"/>
      <c r="AF148"/>
      <c r="AG148"/>
      <c r="AH148"/>
      <c r="AI148"/>
      <c r="AJ148"/>
      <c r="AK148"/>
      <c r="AL148"/>
      <c r="AM148"/>
      <c r="AN148"/>
      <c r="AU148"/>
    </row>
    <row r="149" spans="18:47">
      <c r="R149"/>
      <c r="S149"/>
      <c r="T149"/>
      <c r="U149"/>
      <c r="V149"/>
      <c r="W149" s="417" t="str">
        <f>登録者!B145</f>
        <v>KSU013</v>
      </c>
      <c r="X149" s="414" t="str">
        <f t="shared" si="13"/>
        <v>KSU013</v>
      </c>
      <c r="Y149" s="418" t="str">
        <f>登録者!C145</f>
        <v>神山　尚子</v>
      </c>
      <c r="Z149" s="413" t="str">
        <f t="shared" si="14"/>
        <v>神山尚子</v>
      </c>
      <c r="AA149" s="413" t="str">
        <f t="shared" si="15"/>
        <v>神山尚子</v>
      </c>
      <c r="AB149"/>
      <c r="AC149"/>
      <c r="AD149"/>
      <c r="AE149"/>
      <c r="AF149"/>
      <c r="AG149"/>
      <c r="AH149"/>
      <c r="AI149"/>
      <c r="AJ149"/>
      <c r="AK149"/>
      <c r="AL149"/>
      <c r="AM149"/>
      <c r="AN149"/>
      <c r="AU149"/>
    </row>
    <row r="150" spans="18:47">
      <c r="R150"/>
      <c r="S150"/>
      <c r="T150"/>
      <c r="U150"/>
      <c r="V150"/>
      <c r="W150" s="417" t="str">
        <f>登録者!B146</f>
        <v>KSU076</v>
      </c>
      <c r="X150" s="414" t="str">
        <f t="shared" si="13"/>
        <v>KSU076</v>
      </c>
      <c r="Y150" s="418" t="str">
        <f>登録者!C146</f>
        <v>吉田　美麗</v>
      </c>
      <c r="Z150" s="413" t="str">
        <f t="shared" si="14"/>
        <v>吉田美麗</v>
      </c>
      <c r="AA150" s="413" t="str">
        <f t="shared" si="15"/>
        <v>吉田美麗</v>
      </c>
      <c r="AB150"/>
      <c r="AC150"/>
      <c r="AD150"/>
      <c r="AE150"/>
      <c r="AF150"/>
      <c r="AG150"/>
      <c r="AH150"/>
      <c r="AI150"/>
      <c r="AJ150"/>
      <c r="AK150"/>
      <c r="AL150"/>
      <c r="AM150"/>
      <c r="AN150"/>
      <c r="AU150"/>
    </row>
    <row r="151" spans="18:47">
      <c r="R151"/>
      <c r="S151"/>
      <c r="T151"/>
      <c r="U151"/>
      <c r="V151"/>
      <c r="W151" s="417" t="str">
        <f>登録者!B147</f>
        <v>KSU082</v>
      </c>
      <c r="X151" s="414" t="str">
        <f t="shared" si="13"/>
        <v>KSU082</v>
      </c>
      <c r="Y151" s="418" t="str">
        <f>登録者!C147</f>
        <v>蝦名　睦美</v>
      </c>
      <c r="Z151" s="413" t="str">
        <f t="shared" si="14"/>
        <v>蝦名睦美</v>
      </c>
      <c r="AA151" s="413" t="str">
        <f t="shared" si="15"/>
        <v>蝦名睦美</v>
      </c>
      <c r="AB151"/>
      <c r="AC151"/>
      <c r="AD151"/>
      <c r="AE151"/>
      <c r="AF151"/>
      <c r="AG151"/>
      <c r="AH151"/>
      <c r="AI151"/>
      <c r="AJ151"/>
      <c r="AK151"/>
      <c r="AL151"/>
      <c r="AM151"/>
      <c r="AN151"/>
      <c r="AU151"/>
    </row>
    <row r="152" spans="18:47">
      <c r="R152"/>
      <c r="S152"/>
      <c r="T152"/>
      <c r="U152"/>
      <c r="V152"/>
      <c r="W152" s="417" t="str">
        <f>登録者!B148</f>
        <v>KSU085</v>
      </c>
      <c r="X152" s="414" t="str">
        <f t="shared" si="13"/>
        <v>KSU085</v>
      </c>
      <c r="Y152" s="418" t="str">
        <f>登録者!C148</f>
        <v>青山　昂生</v>
      </c>
      <c r="Z152" s="413" t="str">
        <f t="shared" si="14"/>
        <v>青山昂生</v>
      </c>
      <c r="AA152" s="413" t="str">
        <f t="shared" si="15"/>
        <v>青山昂生</v>
      </c>
      <c r="AB152"/>
      <c r="AC152"/>
      <c r="AD152"/>
      <c r="AE152"/>
      <c r="AF152"/>
      <c r="AG152"/>
      <c r="AH152"/>
      <c r="AI152"/>
      <c r="AJ152"/>
      <c r="AK152"/>
      <c r="AL152"/>
      <c r="AM152"/>
      <c r="AN152"/>
      <c r="AU152"/>
    </row>
    <row r="153" spans="18:47">
      <c r="R153"/>
      <c r="S153"/>
      <c r="T153"/>
      <c r="U153"/>
      <c r="V153"/>
      <c r="W153" s="417" t="str">
        <f>登録者!B149</f>
        <v>KSU086</v>
      </c>
      <c r="X153" s="414" t="str">
        <f t="shared" si="13"/>
        <v>KSU086</v>
      </c>
      <c r="Y153" s="418" t="str">
        <f>登録者!C149</f>
        <v>青山　雅哉</v>
      </c>
      <c r="Z153" s="413" t="str">
        <f t="shared" si="14"/>
        <v>青山雅哉</v>
      </c>
      <c r="AA153" s="413" t="str">
        <f t="shared" si="15"/>
        <v>青山雅哉</v>
      </c>
      <c r="AB153"/>
      <c r="AC153"/>
      <c r="AD153"/>
      <c r="AE153"/>
      <c r="AF153"/>
      <c r="AG153"/>
      <c r="AH153"/>
      <c r="AI153"/>
      <c r="AJ153"/>
      <c r="AK153"/>
      <c r="AL153"/>
      <c r="AM153"/>
      <c r="AN153"/>
      <c r="AU153"/>
    </row>
    <row r="154" spans="18:47">
      <c r="R154"/>
      <c r="S154"/>
      <c r="T154"/>
      <c r="U154"/>
      <c r="V154"/>
      <c r="W154" s="417" t="str">
        <f>登録者!B150</f>
        <v>KSU093</v>
      </c>
      <c r="X154" s="414" t="str">
        <f t="shared" si="13"/>
        <v>KSU093</v>
      </c>
      <c r="Y154" s="418" t="str">
        <f>登録者!C150</f>
        <v>阿部　慎司</v>
      </c>
      <c r="Z154" s="413" t="str">
        <f t="shared" si="14"/>
        <v>阿部慎司</v>
      </c>
      <c r="AA154" s="413" t="str">
        <f t="shared" si="15"/>
        <v>阿部慎司</v>
      </c>
      <c r="AB154"/>
      <c r="AC154"/>
      <c r="AD154"/>
      <c r="AE154"/>
      <c r="AF154"/>
      <c r="AG154"/>
      <c r="AH154"/>
      <c r="AI154"/>
      <c r="AJ154"/>
      <c r="AK154"/>
      <c r="AL154"/>
      <c r="AM154"/>
      <c r="AN154"/>
      <c r="AU154"/>
    </row>
    <row r="155" spans="18:47">
      <c r="R155"/>
      <c r="S155"/>
      <c r="T155"/>
      <c r="U155"/>
      <c r="V155"/>
      <c r="W155" s="417" t="str">
        <f>登録者!B151</f>
        <v>KSU097</v>
      </c>
      <c r="X155" s="414" t="str">
        <f t="shared" si="13"/>
        <v>KSU097</v>
      </c>
      <c r="Y155" s="418" t="str">
        <f>登録者!C151</f>
        <v>中出　理絵</v>
      </c>
      <c r="Z155" s="413" t="str">
        <f t="shared" si="14"/>
        <v>中出理絵</v>
      </c>
      <c r="AA155" s="413" t="str">
        <f t="shared" si="15"/>
        <v>中出理絵</v>
      </c>
      <c r="AB155"/>
      <c r="AC155"/>
      <c r="AD155"/>
      <c r="AE155"/>
      <c r="AF155"/>
      <c r="AG155"/>
      <c r="AH155"/>
      <c r="AI155"/>
      <c r="AJ155"/>
      <c r="AK155"/>
      <c r="AL155"/>
      <c r="AM155"/>
      <c r="AN155"/>
      <c r="AU155"/>
    </row>
    <row r="156" spans="18:47">
      <c r="R156"/>
      <c r="S156"/>
      <c r="T156"/>
      <c r="U156"/>
      <c r="V156"/>
      <c r="W156" s="417" t="str">
        <f>登録者!B152</f>
        <v>KSU099</v>
      </c>
      <c r="X156" s="414" t="str">
        <f t="shared" si="13"/>
        <v>KSU099</v>
      </c>
      <c r="Y156" s="418" t="str">
        <f>登録者!C152</f>
        <v>鷲見　幸</v>
      </c>
      <c r="Z156" s="413" t="str">
        <f t="shared" si="14"/>
        <v>鷲見幸</v>
      </c>
      <c r="AA156" s="413" t="str">
        <f t="shared" si="15"/>
        <v>鷲見幸</v>
      </c>
      <c r="AB156"/>
      <c r="AC156"/>
      <c r="AD156"/>
      <c r="AE156"/>
      <c r="AF156"/>
      <c r="AG156"/>
      <c r="AH156"/>
      <c r="AI156"/>
      <c r="AJ156"/>
      <c r="AK156"/>
      <c r="AL156"/>
      <c r="AM156"/>
      <c r="AN156"/>
      <c r="AU156"/>
    </row>
    <row r="157" spans="18:47">
      <c r="R157"/>
      <c r="S157"/>
      <c r="T157"/>
      <c r="U157"/>
      <c r="V157"/>
      <c r="W157" s="417" t="str">
        <f>登録者!B153</f>
        <v>KSU101</v>
      </c>
      <c r="X157" s="414" t="str">
        <f t="shared" si="13"/>
        <v>KSU101</v>
      </c>
      <c r="Y157" s="418" t="str">
        <f>登録者!C153</f>
        <v>後藤　実愛</v>
      </c>
      <c r="Z157" s="413" t="str">
        <f t="shared" si="14"/>
        <v>後藤実愛</v>
      </c>
      <c r="AA157" s="413" t="str">
        <f t="shared" si="15"/>
        <v>後藤実愛</v>
      </c>
      <c r="AB157"/>
      <c r="AC157"/>
      <c r="AD157"/>
      <c r="AE157"/>
      <c r="AF157"/>
      <c r="AG157"/>
      <c r="AH157"/>
      <c r="AI157"/>
      <c r="AJ157"/>
      <c r="AK157"/>
      <c r="AL157"/>
      <c r="AM157"/>
      <c r="AN157"/>
      <c r="AU157"/>
    </row>
    <row r="158" spans="18:47">
      <c r="R158"/>
      <c r="S158"/>
      <c r="T158"/>
      <c r="U158"/>
      <c r="V158"/>
      <c r="W158" s="417" t="str">
        <f>登録者!B154</f>
        <v>KSU102</v>
      </c>
      <c r="X158" s="414" t="str">
        <f t="shared" si="13"/>
        <v>KSU102</v>
      </c>
      <c r="Y158" s="418" t="str">
        <f>登録者!C154</f>
        <v>中出　聖菜</v>
      </c>
      <c r="Z158" s="413" t="str">
        <f t="shared" si="14"/>
        <v>中出聖菜</v>
      </c>
      <c r="AA158" s="413" t="str">
        <f t="shared" si="15"/>
        <v>中出聖菜</v>
      </c>
      <c r="AB158"/>
      <c r="AC158"/>
      <c r="AD158"/>
      <c r="AE158"/>
      <c r="AF158"/>
      <c r="AG158"/>
      <c r="AH158"/>
      <c r="AI158"/>
      <c r="AJ158"/>
      <c r="AK158"/>
      <c r="AL158"/>
      <c r="AM158"/>
      <c r="AN158"/>
      <c r="AU158"/>
    </row>
    <row r="159" spans="18:47">
      <c r="R159"/>
      <c r="S159"/>
      <c r="T159"/>
      <c r="U159"/>
      <c r="V159"/>
      <c r="W159" s="417" t="str">
        <f>登録者!B155</f>
        <v>KSU105</v>
      </c>
      <c r="X159" s="414" t="str">
        <f t="shared" si="13"/>
        <v>KSU105</v>
      </c>
      <c r="Y159" s="418" t="str">
        <f>登録者!C155</f>
        <v>中野　翠藍</v>
      </c>
      <c r="Z159" s="413" t="str">
        <f t="shared" si="14"/>
        <v>中野翠藍</v>
      </c>
      <c r="AA159" s="413" t="str">
        <f t="shared" si="15"/>
        <v>中野翠藍</v>
      </c>
      <c r="AB159"/>
      <c r="AC159"/>
      <c r="AD159"/>
      <c r="AE159"/>
      <c r="AF159"/>
      <c r="AG159"/>
      <c r="AH159"/>
      <c r="AI159"/>
      <c r="AJ159"/>
      <c r="AK159"/>
      <c r="AL159"/>
      <c r="AM159"/>
      <c r="AN159"/>
      <c r="AU159"/>
    </row>
    <row r="160" spans="18:47">
      <c r="R160"/>
      <c r="S160"/>
      <c r="T160"/>
      <c r="U160"/>
      <c r="V160"/>
      <c r="W160" s="417" t="str">
        <f>登録者!B156</f>
        <v>KSU106</v>
      </c>
      <c r="X160" s="414" t="str">
        <f t="shared" si="13"/>
        <v>KSU106</v>
      </c>
      <c r="Y160" s="418" t="str">
        <f>登録者!C156</f>
        <v>中野　悠緋</v>
      </c>
      <c r="Z160" s="413" t="str">
        <f t="shared" si="14"/>
        <v>中野悠緋</v>
      </c>
      <c r="AA160" s="413" t="str">
        <f t="shared" si="15"/>
        <v>中野悠緋</v>
      </c>
      <c r="AB160"/>
      <c r="AC160"/>
      <c r="AD160"/>
      <c r="AE160"/>
      <c r="AF160"/>
      <c r="AG160"/>
      <c r="AH160"/>
      <c r="AI160"/>
      <c r="AJ160"/>
      <c r="AK160"/>
      <c r="AL160"/>
      <c r="AM160"/>
      <c r="AN160"/>
      <c r="AU160"/>
    </row>
    <row r="161" spans="18:47">
      <c r="R161"/>
      <c r="S161"/>
      <c r="T161"/>
      <c r="U161"/>
      <c r="V161"/>
      <c r="W161" s="417" t="str">
        <f>登録者!B157</f>
        <v>KSU109</v>
      </c>
      <c r="X161" s="414" t="str">
        <f t="shared" si="13"/>
        <v>KSU109</v>
      </c>
      <c r="Y161" s="418" t="str">
        <f>登録者!C157</f>
        <v>福田　夏進</v>
      </c>
      <c r="Z161" s="413" t="str">
        <f t="shared" si="14"/>
        <v>福田夏進</v>
      </c>
      <c r="AA161" s="413" t="str">
        <f t="shared" si="15"/>
        <v>福田夏進</v>
      </c>
      <c r="AB161"/>
      <c r="AC161"/>
      <c r="AD161"/>
      <c r="AE161"/>
      <c r="AF161"/>
      <c r="AG161"/>
      <c r="AH161"/>
      <c r="AI161"/>
      <c r="AJ161"/>
      <c r="AK161"/>
      <c r="AL161"/>
      <c r="AM161"/>
      <c r="AN161"/>
      <c r="AU161"/>
    </row>
    <row r="162" spans="18:47">
      <c r="R162"/>
      <c r="S162"/>
      <c r="T162"/>
      <c r="U162"/>
      <c r="V162"/>
      <c r="W162" s="417" t="str">
        <f>登録者!B158</f>
        <v>KSU110</v>
      </c>
      <c r="X162" s="414" t="str">
        <f t="shared" si="13"/>
        <v>KSU110</v>
      </c>
      <c r="Y162" s="418" t="str">
        <f>登録者!C158</f>
        <v>寺田　りえ</v>
      </c>
      <c r="Z162" s="413" t="str">
        <f t="shared" si="14"/>
        <v>寺田りえ</v>
      </c>
      <c r="AA162" s="413" t="str">
        <f t="shared" si="15"/>
        <v>寺田りえ</v>
      </c>
      <c r="AB162"/>
      <c r="AC162"/>
      <c r="AD162"/>
      <c r="AE162"/>
      <c r="AF162"/>
      <c r="AG162"/>
      <c r="AH162"/>
      <c r="AI162"/>
      <c r="AJ162"/>
      <c r="AK162"/>
      <c r="AL162"/>
      <c r="AM162"/>
      <c r="AN162"/>
      <c r="AU162"/>
    </row>
    <row r="163" spans="18:47">
      <c r="R163"/>
      <c r="S163"/>
      <c r="T163"/>
      <c r="U163"/>
      <c r="V163"/>
      <c r="W163" s="417" t="str">
        <f>登録者!B159</f>
        <v>KSU111</v>
      </c>
      <c r="X163" s="414" t="str">
        <f t="shared" si="13"/>
        <v>KSU111</v>
      </c>
      <c r="Y163" s="418" t="str">
        <f>登録者!C159</f>
        <v>斉藤　里紗</v>
      </c>
      <c r="Z163" s="413" t="str">
        <f t="shared" si="14"/>
        <v>斉藤里紗</v>
      </c>
      <c r="AA163" s="413" t="str">
        <f t="shared" si="15"/>
        <v>斉藤里紗</v>
      </c>
      <c r="AB163"/>
      <c r="AC163"/>
      <c r="AD163"/>
      <c r="AE163"/>
      <c r="AF163"/>
      <c r="AG163"/>
      <c r="AH163"/>
      <c r="AI163"/>
      <c r="AJ163"/>
      <c r="AK163"/>
      <c r="AL163"/>
      <c r="AM163"/>
      <c r="AN163"/>
      <c r="AU163"/>
    </row>
    <row r="164" spans="18:47">
      <c r="R164"/>
      <c r="S164"/>
      <c r="T164"/>
      <c r="U164"/>
      <c r="V164"/>
      <c r="W164" s="417" t="str">
        <f>登録者!B160</f>
        <v>KSU112</v>
      </c>
      <c r="X164" s="414" t="str">
        <f t="shared" si="13"/>
        <v>KSU112</v>
      </c>
      <c r="Y164" s="418" t="str">
        <f>登録者!C160</f>
        <v>大関　逞馬</v>
      </c>
      <c r="Z164" s="413" t="str">
        <f t="shared" si="14"/>
        <v>大関逞馬</v>
      </c>
      <c r="AA164" s="413" t="str">
        <f t="shared" si="15"/>
        <v>大関逞馬</v>
      </c>
      <c r="AB164"/>
      <c r="AC164"/>
      <c r="AD164"/>
      <c r="AE164"/>
      <c r="AF164"/>
      <c r="AG164"/>
      <c r="AH164"/>
      <c r="AI164"/>
      <c r="AJ164"/>
      <c r="AK164"/>
      <c r="AL164"/>
      <c r="AM164"/>
      <c r="AN164"/>
      <c r="AU164"/>
    </row>
    <row r="165" spans="18:47">
      <c r="R165"/>
      <c r="S165"/>
      <c r="T165"/>
      <c r="U165"/>
      <c r="V165"/>
      <c r="W165" s="417" t="str">
        <f>登録者!B161</f>
        <v>KSU113</v>
      </c>
      <c r="X165" s="414" t="str">
        <f t="shared" si="13"/>
        <v>KSU113</v>
      </c>
      <c r="Y165" s="418" t="str">
        <f>登録者!C161</f>
        <v>寺田　稜平</v>
      </c>
      <c r="Z165" s="413" t="str">
        <f t="shared" si="14"/>
        <v>寺田稜平</v>
      </c>
      <c r="AA165" s="413" t="str">
        <f t="shared" si="15"/>
        <v>寺田稜平</v>
      </c>
      <c r="AB165"/>
      <c r="AC165"/>
      <c r="AD165"/>
      <c r="AE165"/>
      <c r="AF165"/>
      <c r="AG165"/>
      <c r="AH165"/>
      <c r="AI165"/>
      <c r="AJ165"/>
      <c r="AK165"/>
      <c r="AL165"/>
      <c r="AM165"/>
      <c r="AN165"/>
      <c r="AU165"/>
    </row>
    <row r="166" spans="18:47">
      <c r="R166"/>
      <c r="S166"/>
      <c r="T166"/>
      <c r="U166"/>
      <c r="V166"/>
      <c r="W166" s="417" t="str">
        <f>登録者!B162</f>
        <v>KSU114</v>
      </c>
      <c r="X166" s="414" t="str">
        <f t="shared" si="13"/>
        <v>KSU114</v>
      </c>
      <c r="Y166" s="418" t="str">
        <f>登録者!C162</f>
        <v>髙橋　輝大</v>
      </c>
      <c r="Z166" s="413" t="str">
        <f t="shared" si="14"/>
        <v>髙橋輝大</v>
      </c>
      <c r="AA166" s="413" t="str">
        <f t="shared" si="15"/>
        <v>髙橋輝大</v>
      </c>
      <c r="AB166"/>
      <c r="AC166"/>
      <c r="AD166"/>
      <c r="AE166"/>
      <c r="AF166"/>
      <c r="AG166"/>
      <c r="AH166"/>
      <c r="AI166"/>
      <c r="AJ166"/>
      <c r="AK166"/>
      <c r="AL166"/>
      <c r="AM166"/>
      <c r="AN166"/>
      <c r="AU166"/>
    </row>
    <row r="167" spans="18:47">
      <c r="R167"/>
      <c r="S167"/>
      <c r="T167"/>
      <c r="U167"/>
      <c r="V167"/>
      <c r="W167" s="417" t="str">
        <f>登録者!B163</f>
        <v>KSU115</v>
      </c>
      <c r="X167" s="414" t="str">
        <f t="shared" si="13"/>
        <v>KSU115</v>
      </c>
      <c r="Y167" s="418" t="str">
        <f>登録者!C163</f>
        <v>清水　透真</v>
      </c>
      <c r="Z167" s="413" t="str">
        <f t="shared" si="14"/>
        <v>清水透真</v>
      </c>
      <c r="AA167" s="413" t="str">
        <f t="shared" si="15"/>
        <v>清水透真</v>
      </c>
      <c r="AB167"/>
      <c r="AC167"/>
      <c r="AD167"/>
      <c r="AE167"/>
      <c r="AF167"/>
      <c r="AG167"/>
      <c r="AH167"/>
      <c r="AI167"/>
      <c r="AJ167"/>
      <c r="AK167"/>
      <c r="AL167"/>
      <c r="AM167"/>
      <c r="AN167"/>
      <c r="AU167"/>
    </row>
    <row r="168" spans="18:47">
      <c r="R168"/>
      <c r="S168"/>
      <c r="T168"/>
      <c r="U168"/>
      <c r="V168"/>
      <c r="W168" s="417" t="str">
        <f>登録者!B164</f>
        <v>KSU116</v>
      </c>
      <c r="X168" s="414" t="str">
        <f t="shared" si="13"/>
        <v>KSU116</v>
      </c>
      <c r="Y168" s="418" t="str">
        <f>登録者!C164</f>
        <v>清水　春真</v>
      </c>
      <c r="Z168" s="413" t="str">
        <f t="shared" si="14"/>
        <v>清水春真</v>
      </c>
      <c r="AA168" s="413" t="str">
        <f t="shared" si="15"/>
        <v>清水春真</v>
      </c>
      <c r="AB168"/>
      <c r="AC168"/>
      <c r="AD168"/>
      <c r="AE168"/>
      <c r="AF168"/>
      <c r="AG168"/>
      <c r="AH168"/>
      <c r="AI168"/>
      <c r="AJ168"/>
      <c r="AK168"/>
      <c r="AL168"/>
      <c r="AM168"/>
      <c r="AN168"/>
      <c r="AU168"/>
    </row>
    <row r="169" spans="18:47">
      <c r="R169"/>
      <c r="S169"/>
      <c r="T169"/>
      <c r="U169"/>
      <c r="V169"/>
      <c r="W169" s="417" t="str">
        <f>登録者!B165</f>
        <v>KSU117</v>
      </c>
      <c r="X169" s="414" t="str">
        <f t="shared" si="13"/>
        <v>KSU117</v>
      </c>
      <c r="Y169" s="418" t="str">
        <f>登録者!C165</f>
        <v>山中　恵介</v>
      </c>
      <c r="Z169" s="413" t="str">
        <f t="shared" si="14"/>
        <v>山中恵介</v>
      </c>
      <c r="AA169" s="413" t="str">
        <f t="shared" si="15"/>
        <v>山中恵介</v>
      </c>
      <c r="AB169"/>
      <c r="AC169"/>
      <c r="AD169"/>
      <c r="AE169"/>
      <c r="AF169"/>
      <c r="AG169"/>
      <c r="AH169"/>
      <c r="AI169"/>
      <c r="AJ169"/>
      <c r="AK169"/>
      <c r="AL169"/>
      <c r="AM169"/>
      <c r="AN169"/>
      <c r="AU169"/>
    </row>
    <row r="170" spans="18:47">
      <c r="R170"/>
      <c r="S170"/>
      <c r="T170"/>
      <c r="U170"/>
      <c r="V170"/>
      <c r="W170" s="417" t="str">
        <f>登録者!B166</f>
        <v>KSU118</v>
      </c>
      <c r="X170" s="414" t="str">
        <f t="shared" si="13"/>
        <v>KSU118</v>
      </c>
      <c r="Y170" s="418" t="str">
        <f>登録者!C166</f>
        <v>斉藤　りん</v>
      </c>
      <c r="Z170" s="413" t="str">
        <f t="shared" si="14"/>
        <v>斉藤りん</v>
      </c>
      <c r="AA170" s="413" t="str">
        <f t="shared" si="15"/>
        <v>斉藤りん</v>
      </c>
      <c r="AB170"/>
      <c r="AC170"/>
      <c r="AD170"/>
      <c r="AE170"/>
      <c r="AF170"/>
      <c r="AG170"/>
      <c r="AH170"/>
      <c r="AI170"/>
      <c r="AJ170"/>
      <c r="AK170"/>
      <c r="AL170"/>
      <c r="AM170"/>
      <c r="AN170"/>
      <c r="AU170"/>
    </row>
    <row r="171" spans="18:47">
      <c r="R171"/>
      <c r="S171"/>
      <c r="T171"/>
      <c r="U171"/>
      <c r="V171"/>
      <c r="W171" s="417" t="str">
        <f>登録者!B167</f>
        <v>KSU119</v>
      </c>
      <c r="X171" s="414" t="str">
        <f t="shared" si="13"/>
        <v>KSU119</v>
      </c>
      <c r="Y171" s="418" t="str">
        <f>登録者!C167</f>
        <v>中崎　燿地</v>
      </c>
      <c r="Z171" s="413" t="str">
        <f t="shared" si="14"/>
        <v>中崎燿地</v>
      </c>
      <c r="AA171" s="413" t="str">
        <f t="shared" si="15"/>
        <v>中崎燿地</v>
      </c>
      <c r="AB171"/>
      <c r="AC171"/>
      <c r="AD171"/>
      <c r="AE171"/>
      <c r="AF171"/>
      <c r="AG171"/>
      <c r="AH171"/>
      <c r="AI171"/>
      <c r="AJ171"/>
      <c r="AK171"/>
      <c r="AL171"/>
      <c r="AM171"/>
      <c r="AN171"/>
      <c r="AU171"/>
    </row>
    <row r="172" spans="18:47">
      <c r="R172"/>
      <c r="S172"/>
      <c r="T172"/>
      <c r="U172"/>
      <c r="V172"/>
      <c r="W172" s="417" t="str">
        <f>登録者!B168</f>
        <v>KSU120</v>
      </c>
      <c r="X172" s="414" t="str">
        <f t="shared" si="13"/>
        <v>KSU120</v>
      </c>
      <c r="Y172" s="418" t="str">
        <f>登録者!C168</f>
        <v>鷲見　磨乙</v>
      </c>
      <c r="Z172" s="413" t="str">
        <f t="shared" si="14"/>
        <v>鷲見磨乙</v>
      </c>
      <c r="AA172" s="413" t="str">
        <f t="shared" si="15"/>
        <v>鷲見磨乙</v>
      </c>
      <c r="AB172"/>
      <c r="AC172"/>
      <c r="AD172"/>
      <c r="AE172"/>
      <c r="AF172"/>
      <c r="AG172"/>
      <c r="AH172"/>
      <c r="AI172"/>
      <c r="AJ172"/>
      <c r="AK172"/>
      <c r="AL172"/>
      <c r="AM172"/>
      <c r="AN172"/>
      <c r="AU172"/>
    </row>
    <row r="173" spans="18:47">
      <c r="R173"/>
      <c r="S173"/>
      <c r="T173"/>
      <c r="U173"/>
      <c r="V173"/>
      <c r="W173" s="417" t="str">
        <f>登録者!B169</f>
        <v>KTS001</v>
      </c>
      <c r="X173" s="414" t="str">
        <f t="shared" si="13"/>
        <v>KTS001</v>
      </c>
      <c r="Y173" s="418" t="str">
        <f>登録者!C169</f>
        <v>黒田　渉</v>
      </c>
      <c r="Z173" s="413" t="str">
        <f t="shared" si="14"/>
        <v>黒田渉</v>
      </c>
      <c r="AA173" s="413" t="str">
        <f t="shared" si="15"/>
        <v>黒田渉</v>
      </c>
      <c r="AB173"/>
      <c r="AC173"/>
      <c r="AD173"/>
      <c r="AE173"/>
      <c r="AF173"/>
      <c r="AG173"/>
      <c r="AH173"/>
      <c r="AI173"/>
      <c r="AJ173"/>
      <c r="AK173"/>
      <c r="AL173"/>
      <c r="AM173"/>
      <c r="AN173"/>
      <c r="AU173"/>
    </row>
    <row r="174" spans="18:47">
      <c r="R174"/>
      <c r="S174"/>
      <c r="T174"/>
      <c r="U174"/>
      <c r="V174"/>
      <c r="W174" s="417" t="str">
        <f>登録者!B170</f>
        <v>KTS002</v>
      </c>
      <c r="X174" s="414" t="str">
        <f t="shared" si="13"/>
        <v>KTS002</v>
      </c>
      <c r="Y174" s="418" t="str">
        <f>登録者!C170</f>
        <v>山本　敏昌</v>
      </c>
      <c r="Z174" s="413" t="str">
        <f t="shared" si="14"/>
        <v>山本敏昌</v>
      </c>
      <c r="AA174" s="413" t="str">
        <f t="shared" si="15"/>
        <v>山本敏昌</v>
      </c>
      <c r="AB174"/>
      <c r="AC174"/>
      <c r="AD174"/>
      <c r="AE174"/>
      <c r="AF174"/>
      <c r="AG174"/>
      <c r="AH174"/>
      <c r="AI174"/>
      <c r="AJ174"/>
      <c r="AK174"/>
      <c r="AL174"/>
      <c r="AM174"/>
      <c r="AN174"/>
      <c r="AU174"/>
    </row>
    <row r="175" spans="18:47">
      <c r="R175"/>
      <c r="S175"/>
      <c r="T175"/>
      <c r="U175"/>
      <c r="V175"/>
      <c r="W175" s="417" t="str">
        <f>登録者!B171</f>
        <v>KKU027</v>
      </c>
      <c r="X175" s="414" t="str">
        <f t="shared" si="13"/>
        <v>KKU027</v>
      </c>
      <c r="Y175" s="418" t="str">
        <f>登録者!C171</f>
        <v>泉　陽介</v>
      </c>
      <c r="Z175" s="413" t="str">
        <f t="shared" si="14"/>
        <v>泉陽介</v>
      </c>
      <c r="AA175" s="413" t="str">
        <f t="shared" si="15"/>
        <v>泉陽介</v>
      </c>
      <c r="AB175"/>
      <c r="AC175"/>
      <c r="AD175"/>
      <c r="AE175"/>
      <c r="AF175"/>
      <c r="AG175"/>
      <c r="AH175"/>
      <c r="AI175"/>
      <c r="AJ175"/>
      <c r="AK175"/>
      <c r="AL175"/>
      <c r="AM175"/>
      <c r="AN175"/>
      <c r="AU175"/>
    </row>
    <row r="176" spans="18:47">
      <c r="R176"/>
      <c r="S176"/>
      <c r="T176"/>
      <c r="U176"/>
      <c r="V176"/>
      <c r="W176" s="417" t="str">
        <f>登録者!B172</f>
        <v>KTS005</v>
      </c>
      <c r="X176" s="414" t="str">
        <f t="shared" si="13"/>
        <v>KTS005</v>
      </c>
      <c r="Y176" s="418" t="str">
        <f>登録者!C172</f>
        <v>巴　亜弓</v>
      </c>
      <c r="Z176" s="413" t="str">
        <f t="shared" si="14"/>
        <v>巴亜弓</v>
      </c>
      <c r="AA176" s="413" t="str">
        <f t="shared" si="15"/>
        <v>巴亜弓</v>
      </c>
      <c r="AB176"/>
      <c r="AC176"/>
      <c r="AD176"/>
      <c r="AE176"/>
      <c r="AF176"/>
      <c r="AG176"/>
      <c r="AH176"/>
      <c r="AI176"/>
      <c r="AJ176"/>
      <c r="AK176"/>
      <c r="AL176"/>
      <c r="AM176"/>
      <c r="AN176"/>
      <c r="AU176"/>
    </row>
    <row r="177" spans="18:47">
      <c r="R177"/>
      <c r="S177"/>
      <c r="T177"/>
      <c r="U177"/>
      <c r="V177"/>
      <c r="W177" s="417" t="str">
        <f>登録者!B173</f>
        <v>KTS035</v>
      </c>
      <c r="X177" s="414" t="str">
        <f t="shared" si="13"/>
        <v>KTS035</v>
      </c>
      <c r="Y177" s="418" t="str">
        <f>登録者!C173</f>
        <v>兼平　陽季</v>
      </c>
      <c r="Z177" s="413" t="str">
        <f t="shared" si="14"/>
        <v>兼平陽季</v>
      </c>
      <c r="AA177" s="413" t="str">
        <f t="shared" si="15"/>
        <v>兼平陽季</v>
      </c>
      <c r="AB177"/>
      <c r="AC177"/>
      <c r="AD177"/>
      <c r="AE177"/>
      <c r="AF177"/>
      <c r="AG177"/>
      <c r="AH177"/>
      <c r="AI177"/>
      <c r="AJ177"/>
      <c r="AK177"/>
      <c r="AL177"/>
      <c r="AM177"/>
      <c r="AN177"/>
      <c r="AU177"/>
    </row>
    <row r="178" spans="18:47">
      <c r="R178"/>
      <c r="S178"/>
      <c r="T178"/>
      <c r="U178"/>
      <c r="V178"/>
      <c r="W178" s="417" t="str">
        <f>登録者!B174</f>
        <v>KTS036</v>
      </c>
      <c r="X178" s="414" t="str">
        <f t="shared" si="13"/>
        <v>KTS036</v>
      </c>
      <c r="Y178" s="418" t="str">
        <f>登録者!C174</f>
        <v>山本　夏未</v>
      </c>
      <c r="Z178" s="413" t="str">
        <f t="shared" si="14"/>
        <v>山本夏未</v>
      </c>
      <c r="AA178" s="413" t="str">
        <f t="shared" si="15"/>
        <v>山本夏未</v>
      </c>
      <c r="AB178"/>
      <c r="AC178"/>
      <c r="AD178"/>
      <c r="AE178"/>
      <c r="AF178"/>
      <c r="AG178"/>
      <c r="AH178"/>
      <c r="AI178"/>
      <c r="AJ178"/>
      <c r="AK178"/>
      <c r="AL178"/>
      <c r="AM178"/>
      <c r="AN178"/>
      <c r="AU178"/>
    </row>
    <row r="179" spans="18:47">
      <c r="R179"/>
      <c r="S179"/>
      <c r="T179"/>
      <c r="U179"/>
      <c r="V179"/>
      <c r="W179" s="417" t="str">
        <f>登録者!B175</f>
        <v>KTS037</v>
      </c>
      <c r="X179" s="414" t="str">
        <f t="shared" si="13"/>
        <v>KTS037</v>
      </c>
      <c r="Y179" s="418" t="str">
        <f>登録者!C175</f>
        <v>渡辺　郷</v>
      </c>
      <c r="Z179" s="413" t="str">
        <f t="shared" si="14"/>
        <v>渡辺郷</v>
      </c>
      <c r="AA179" s="413" t="str">
        <f t="shared" si="15"/>
        <v>渡辺郷</v>
      </c>
      <c r="AB179"/>
      <c r="AC179"/>
      <c r="AD179"/>
      <c r="AE179"/>
      <c r="AF179"/>
      <c r="AG179"/>
      <c r="AH179"/>
      <c r="AI179"/>
      <c r="AJ179"/>
      <c r="AK179"/>
      <c r="AL179"/>
      <c r="AM179"/>
      <c r="AN179"/>
      <c r="AU179"/>
    </row>
    <row r="180" spans="18:47">
      <c r="R180"/>
      <c r="S180"/>
      <c r="T180"/>
      <c r="U180"/>
      <c r="V180"/>
      <c r="W180" s="417" t="str">
        <f>登録者!B176</f>
        <v>KTS038</v>
      </c>
      <c r="X180" s="414" t="str">
        <f t="shared" si="13"/>
        <v>KTS038</v>
      </c>
      <c r="Y180" s="418" t="str">
        <f>登録者!C176</f>
        <v>山本　英美</v>
      </c>
      <c r="Z180" s="413" t="str">
        <f t="shared" si="14"/>
        <v>山本英美</v>
      </c>
      <c r="AA180" s="413" t="str">
        <f t="shared" si="15"/>
        <v>山本英美</v>
      </c>
      <c r="AB180"/>
      <c r="AC180"/>
      <c r="AD180"/>
      <c r="AE180"/>
      <c r="AF180"/>
      <c r="AG180"/>
      <c r="AH180"/>
      <c r="AI180"/>
      <c r="AJ180"/>
      <c r="AK180"/>
      <c r="AL180"/>
      <c r="AM180"/>
      <c r="AN180"/>
      <c r="AU180"/>
    </row>
    <row r="181" spans="18:47">
      <c r="R181"/>
      <c r="S181"/>
      <c r="T181"/>
      <c r="U181"/>
      <c r="V181"/>
      <c r="W181" s="417" t="str">
        <f>登録者!B177</f>
        <v>KTS039</v>
      </c>
      <c r="X181" s="414" t="str">
        <f t="shared" si="13"/>
        <v>KTS039</v>
      </c>
      <c r="Y181" s="418" t="str">
        <f>登録者!C177</f>
        <v>兼平　由子</v>
      </c>
      <c r="Z181" s="413" t="str">
        <f t="shared" si="14"/>
        <v>兼平由子</v>
      </c>
      <c r="AA181" s="413" t="str">
        <f t="shared" si="15"/>
        <v>兼平由子</v>
      </c>
      <c r="AB181"/>
      <c r="AC181"/>
      <c r="AD181"/>
      <c r="AE181"/>
      <c r="AF181"/>
      <c r="AG181"/>
      <c r="AH181"/>
      <c r="AI181"/>
      <c r="AJ181"/>
      <c r="AK181"/>
      <c r="AL181"/>
      <c r="AM181"/>
      <c r="AN181"/>
      <c r="AU181"/>
    </row>
    <row r="182" spans="18:47">
      <c r="R182"/>
      <c r="S182"/>
      <c r="T182"/>
      <c r="U182"/>
      <c r="V182"/>
      <c r="W182" s="417" t="str">
        <f>登録者!B178</f>
        <v>KTS040</v>
      </c>
      <c r="X182" s="414" t="str">
        <f t="shared" si="13"/>
        <v>KTS040</v>
      </c>
      <c r="Y182" s="418" t="str">
        <f>登録者!C178</f>
        <v>伊藤　悠</v>
      </c>
      <c r="Z182" s="413" t="str">
        <f t="shared" si="14"/>
        <v>伊藤悠</v>
      </c>
      <c r="AA182" s="413" t="str">
        <f t="shared" si="15"/>
        <v>伊藤悠</v>
      </c>
      <c r="AB182"/>
      <c r="AC182"/>
      <c r="AD182"/>
      <c r="AE182"/>
      <c r="AF182"/>
      <c r="AG182"/>
      <c r="AH182"/>
      <c r="AI182"/>
      <c r="AJ182"/>
      <c r="AK182"/>
      <c r="AL182"/>
      <c r="AM182"/>
      <c r="AN182"/>
      <c r="AU182"/>
    </row>
    <row r="183" spans="18:47">
      <c r="R183"/>
      <c r="S183"/>
      <c r="T183"/>
      <c r="U183"/>
      <c r="V183"/>
      <c r="W183" s="417" t="str">
        <f>登録者!B179</f>
        <v>KTS042</v>
      </c>
      <c r="X183" s="414" t="str">
        <f t="shared" si="13"/>
        <v>KTS042</v>
      </c>
      <c r="Y183" s="418" t="str">
        <f>登録者!C179</f>
        <v>髙橋　優羽</v>
      </c>
      <c r="Z183" s="413" t="str">
        <f t="shared" si="14"/>
        <v>髙橋優羽</v>
      </c>
      <c r="AA183" s="413" t="str">
        <f t="shared" si="15"/>
        <v>髙橋優羽</v>
      </c>
      <c r="AB183"/>
      <c r="AC183"/>
      <c r="AD183"/>
      <c r="AE183"/>
      <c r="AF183"/>
      <c r="AG183"/>
      <c r="AH183"/>
      <c r="AI183"/>
      <c r="AJ183"/>
      <c r="AK183"/>
      <c r="AL183"/>
      <c r="AM183"/>
      <c r="AN183"/>
      <c r="AU183"/>
    </row>
    <row r="184" spans="18:47">
      <c r="R184"/>
      <c r="S184"/>
      <c r="T184"/>
      <c r="U184"/>
      <c r="V184"/>
      <c r="W184" s="417" t="str">
        <f>登録者!B180</f>
        <v>KTS043</v>
      </c>
      <c r="X184" s="414" t="str">
        <f t="shared" si="13"/>
        <v>KTS043</v>
      </c>
      <c r="Y184" s="418" t="str">
        <f>登録者!C180</f>
        <v>矢作　瑠惟</v>
      </c>
      <c r="Z184" s="413" t="str">
        <f t="shared" si="14"/>
        <v>矢作瑠惟</v>
      </c>
      <c r="AA184" s="413" t="str">
        <f t="shared" si="15"/>
        <v>矢作瑠惟</v>
      </c>
      <c r="AB184"/>
      <c r="AC184"/>
      <c r="AD184"/>
      <c r="AE184"/>
      <c r="AF184"/>
      <c r="AG184"/>
      <c r="AH184"/>
      <c r="AI184"/>
      <c r="AJ184"/>
      <c r="AK184"/>
      <c r="AL184"/>
      <c r="AM184"/>
      <c r="AN184"/>
      <c r="AU184"/>
    </row>
    <row r="185" spans="18:47">
      <c r="R185"/>
      <c r="S185"/>
      <c r="T185"/>
      <c r="U185"/>
      <c r="V185"/>
      <c r="W185" s="417" t="str">
        <f>登録者!B181</f>
        <v>KTS044</v>
      </c>
      <c r="X185" s="414" t="str">
        <f t="shared" si="13"/>
        <v>KTS044</v>
      </c>
      <c r="Y185" s="418" t="str">
        <f>登録者!C181</f>
        <v>柏木　希音</v>
      </c>
      <c r="Z185" s="413" t="str">
        <f t="shared" si="14"/>
        <v>柏木希音</v>
      </c>
      <c r="AA185" s="413" t="str">
        <f t="shared" si="15"/>
        <v>柏木希音</v>
      </c>
      <c r="AB185"/>
      <c r="AC185"/>
      <c r="AD185"/>
      <c r="AE185"/>
      <c r="AF185"/>
      <c r="AG185"/>
      <c r="AH185"/>
      <c r="AI185"/>
      <c r="AJ185"/>
      <c r="AK185"/>
      <c r="AL185"/>
      <c r="AM185"/>
      <c r="AN185"/>
      <c r="AU185"/>
    </row>
    <row r="186" spans="18:47">
      <c r="R186"/>
      <c r="S186"/>
      <c r="T186"/>
      <c r="U186"/>
      <c r="V186"/>
      <c r="W186" s="417" t="str">
        <f>登録者!B182</f>
        <v>KTS045</v>
      </c>
      <c r="X186" s="414" t="str">
        <f t="shared" si="13"/>
        <v>KTS045</v>
      </c>
      <c r="Y186" s="418" t="str">
        <f>登録者!C182</f>
        <v>金一　晴己</v>
      </c>
      <c r="Z186" s="413" t="str">
        <f t="shared" si="14"/>
        <v>金一晴己</v>
      </c>
      <c r="AA186" s="413" t="str">
        <f t="shared" si="15"/>
        <v>金一晴己</v>
      </c>
      <c r="AB186"/>
      <c r="AC186"/>
      <c r="AD186"/>
      <c r="AE186"/>
      <c r="AF186"/>
      <c r="AG186"/>
      <c r="AH186"/>
      <c r="AI186"/>
      <c r="AJ186"/>
      <c r="AK186"/>
      <c r="AL186"/>
      <c r="AM186"/>
      <c r="AN186"/>
      <c r="AU186"/>
    </row>
    <row r="187" spans="18:47">
      <c r="R187"/>
      <c r="S187"/>
      <c r="T187"/>
      <c r="U187"/>
      <c r="V187"/>
      <c r="W187" s="417" t="str">
        <f>登録者!B183</f>
        <v>KTS046</v>
      </c>
      <c r="X187" s="414" t="str">
        <f t="shared" si="13"/>
        <v>KTS046</v>
      </c>
      <c r="Y187" s="418" t="str">
        <f>登録者!C183</f>
        <v>黒田　彩羽</v>
      </c>
      <c r="Z187" s="413" t="str">
        <f t="shared" si="14"/>
        <v>黒田彩羽</v>
      </c>
      <c r="AA187" s="413" t="str">
        <f t="shared" si="15"/>
        <v>黒田彩羽</v>
      </c>
      <c r="AB187"/>
      <c r="AC187"/>
      <c r="AD187"/>
      <c r="AE187"/>
      <c r="AF187"/>
      <c r="AG187"/>
      <c r="AH187"/>
      <c r="AI187"/>
      <c r="AJ187"/>
      <c r="AK187"/>
      <c r="AL187"/>
      <c r="AM187"/>
      <c r="AN187"/>
      <c r="AU187"/>
    </row>
    <row r="188" spans="18:47">
      <c r="R188"/>
      <c r="S188"/>
      <c r="T188"/>
      <c r="U188"/>
      <c r="V188"/>
      <c r="W188" s="417" t="str">
        <f>登録者!B184</f>
        <v>EKS001</v>
      </c>
      <c r="X188" s="414" t="str">
        <f t="shared" si="13"/>
        <v>EKS001</v>
      </c>
      <c r="Y188" s="418" t="str">
        <f>登録者!C184</f>
        <v>佐藤　憲敏</v>
      </c>
      <c r="Z188" s="413" t="str">
        <f t="shared" si="14"/>
        <v>佐藤憲敏</v>
      </c>
      <c r="AA188" s="413" t="str">
        <f t="shared" si="15"/>
        <v>佐藤憲敏</v>
      </c>
      <c r="AB188"/>
      <c r="AC188"/>
      <c r="AD188"/>
      <c r="AE188"/>
      <c r="AF188"/>
      <c r="AG188"/>
      <c r="AH188"/>
      <c r="AI188"/>
      <c r="AJ188"/>
      <c r="AK188"/>
      <c r="AL188"/>
      <c r="AM188"/>
      <c r="AN188"/>
      <c r="AU188"/>
    </row>
    <row r="189" spans="18:47">
      <c r="R189"/>
      <c r="S189"/>
      <c r="T189"/>
      <c r="U189"/>
      <c r="V189"/>
      <c r="W189" s="417" t="str">
        <f>登録者!B185</f>
        <v>EKS005</v>
      </c>
      <c r="X189" s="414" t="str">
        <f t="shared" si="13"/>
        <v>EKS005</v>
      </c>
      <c r="Y189" s="418" t="str">
        <f>登録者!C185</f>
        <v>熊山　幸子</v>
      </c>
      <c r="Z189" s="413" t="str">
        <f t="shared" si="14"/>
        <v>熊山幸子</v>
      </c>
      <c r="AA189" s="413" t="str">
        <f t="shared" si="15"/>
        <v>熊山幸子</v>
      </c>
      <c r="AB189"/>
      <c r="AC189"/>
      <c r="AD189"/>
      <c r="AE189"/>
      <c r="AF189"/>
      <c r="AG189"/>
      <c r="AH189"/>
      <c r="AI189"/>
      <c r="AJ189"/>
      <c r="AK189"/>
      <c r="AL189"/>
      <c r="AM189"/>
      <c r="AN189"/>
      <c r="AU189"/>
    </row>
    <row r="190" spans="18:47">
      <c r="R190"/>
      <c r="S190"/>
      <c r="T190"/>
      <c r="U190"/>
      <c r="V190"/>
      <c r="W190" s="417" t="str">
        <f>登録者!B186</f>
        <v>EKS007</v>
      </c>
      <c r="X190" s="414" t="str">
        <f t="shared" si="13"/>
        <v>EKS007</v>
      </c>
      <c r="Y190" s="418" t="str">
        <f>登録者!C186</f>
        <v>籾山　彩子</v>
      </c>
      <c r="Z190" s="413" t="str">
        <f t="shared" si="14"/>
        <v>籾山彩子</v>
      </c>
      <c r="AA190" s="413" t="str">
        <f t="shared" si="15"/>
        <v>籾山彩子</v>
      </c>
      <c r="AB190"/>
      <c r="AC190"/>
      <c r="AD190"/>
      <c r="AE190"/>
      <c r="AF190"/>
      <c r="AG190"/>
      <c r="AH190"/>
      <c r="AI190"/>
      <c r="AJ190"/>
      <c r="AK190"/>
      <c r="AL190"/>
      <c r="AM190"/>
      <c r="AN190"/>
      <c r="AU190"/>
    </row>
    <row r="191" spans="18:47">
      <c r="R191"/>
      <c r="S191"/>
      <c r="T191"/>
      <c r="U191"/>
      <c r="V191"/>
      <c r="W191" s="417" t="str">
        <f>登録者!B187</f>
        <v>EKS059</v>
      </c>
      <c r="X191" s="414" t="str">
        <f t="shared" si="13"/>
        <v>EKS059</v>
      </c>
      <c r="Y191" s="418" t="str">
        <f>登録者!C187</f>
        <v>長村　剛希</v>
      </c>
      <c r="Z191" s="413" t="str">
        <f t="shared" si="14"/>
        <v>長村剛希</v>
      </c>
      <c r="AA191" s="413" t="str">
        <f t="shared" si="15"/>
        <v>長村剛希</v>
      </c>
      <c r="AB191"/>
      <c r="AC191"/>
      <c r="AD191"/>
      <c r="AE191"/>
      <c r="AF191"/>
      <c r="AG191"/>
      <c r="AH191"/>
      <c r="AI191"/>
      <c r="AJ191"/>
      <c r="AK191"/>
      <c r="AL191"/>
      <c r="AM191"/>
      <c r="AN191"/>
      <c r="AU191"/>
    </row>
    <row r="192" spans="18:47">
      <c r="R192"/>
      <c r="S192"/>
      <c r="T192"/>
      <c r="U192"/>
      <c r="V192"/>
      <c r="W192" s="417" t="str">
        <f>登録者!B188</f>
        <v>EKS060</v>
      </c>
      <c r="X192" s="414" t="str">
        <f t="shared" si="13"/>
        <v>EKS060</v>
      </c>
      <c r="Y192" s="418" t="str">
        <f>登録者!C188</f>
        <v>佐口　凪</v>
      </c>
      <c r="Z192" s="413" t="str">
        <f t="shared" si="14"/>
        <v>佐口凪</v>
      </c>
      <c r="AA192" s="413" t="str">
        <f t="shared" si="15"/>
        <v>佐口凪</v>
      </c>
      <c r="AB192"/>
      <c r="AC192"/>
      <c r="AD192"/>
      <c r="AE192"/>
      <c r="AF192"/>
      <c r="AG192"/>
      <c r="AH192"/>
      <c r="AI192"/>
      <c r="AJ192"/>
      <c r="AK192"/>
      <c r="AL192"/>
      <c r="AM192"/>
      <c r="AN192"/>
      <c r="AU192"/>
    </row>
    <row r="193" spans="18:47">
      <c r="R193"/>
      <c r="S193"/>
      <c r="T193"/>
      <c r="U193"/>
      <c r="V193"/>
      <c r="W193" s="417" t="str">
        <f>登録者!B189</f>
        <v>EKS064</v>
      </c>
      <c r="X193" s="414" t="str">
        <f t="shared" si="13"/>
        <v>EKS064</v>
      </c>
      <c r="Y193" s="418" t="str">
        <f>登録者!C189</f>
        <v>柳谷　匠飛</v>
      </c>
      <c r="Z193" s="413" t="str">
        <f t="shared" si="14"/>
        <v>柳谷匠飛</v>
      </c>
      <c r="AA193" s="413" t="str">
        <f t="shared" si="15"/>
        <v>柳谷匠飛</v>
      </c>
      <c r="AB193"/>
      <c r="AC193"/>
      <c r="AD193"/>
      <c r="AE193"/>
      <c r="AF193"/>
      <c r="AG193"/>
      <c r="AH193"/>
      <c r="AI193"/>
      <c r="AJ193"/>
      <c r="AK193"/>
      <c r="AL193"/>
      <c r="AM193"/>
      <c r="AN193"/>
      <c r="AU193"/>
    </row>
    <row r="194" spans="18:47">
      <c r="R194"/>
      <c r="S194"/>
      <c r="T194"/>
      <c r="U194"/>
      <c r="V194"/>
      <c r="W194" s="417" t="str">
        <f>登録者!B190</f>
        <v>EKS065</v>
      </c>
      <c r="X194" s="414" t="str">
        <f t="shared" si="13"/>
        <v>EKS065</v>
      </c>
      <c r="Y194" s="418" t="str">
        <f>登録者!C190</f>
        <v>山本　笑新</v>
      </c>
      <c r="Z194" s="413" t="str">
        <f t="shared" si="14"/>
        <v>山本笑新</v>
      </c>
      <c r="AA194" s="413" t="str">
        <f t="shared" si="15"/>
        <v>山本笑新</v>
      </c>
      <c r="AB194"/>
      <c r="AC194"/>
      <c r="AD194"/>
      <c r="AE194"/>
      <c r="AF194"/>
      <c r="AG194"/>
      <c r="AH194"/>
      <c r="AI194"/>
      <c r="AJ194"/>
      <c r="AK194"/>
      <c r="AL194"/>
      <c r="AM194"/>
      <c r="AN194"/>
      <c r="AU194"/>
    </row>
    <row r="195" spans="18:47">
      <c r="R195"/>
      <c r="S195"/>
      <c r="T195"/>
      <c r="U195"/>
      <c r="V195"/>
      <c r="W195" s="417" t="str">
        <f>登録者!B191</f>
        <v>EKS066</v>
      </c>
      <c r="X195" s="414" t="str">
        <f t="shared" si="13"/>
        <v>EKS066</v>
      </c>
      <c r="Y195" s="418" t="str">
        <f>登録者!C191</f>
        <v>上原　大和</v>
      </c>
      <c r="Z195" s="413" t="str">
        <f t="shared" si="14"/>
        <v>上原大和</v>
      </c>
      <c r="AA195" s="413" t="str">
        <f t="shared" si="15"/>
        <v>上原大和</v>
      </c>
      <c r="AB195"/>
      <c r="AC195"/>
      <c r="AD195"/>
      <c r="AE195"/>
      <c r="AF195"/>
      <c r="AG195"/>
      <c r="AH195"/>
      <c r="AI195"/>
      <c r="AJ195"/>
      <c r="AK195"/>
      <c r="AL195"/>
      <c r="AM195"/>
      <c r="AN195"/>
      <c r="AU195"/>
    </row>
    <row r="196" spans="18:47">
      <c r="R196"/>
      <c r="S196"/>
      <c r="T196"/>
      <c r="U196"/>
      <c r="V196"/>
      <c r="W196" s="417" t="str">
        <f>登録者!B192</f>
        <v>EKS067</v>
      </c>
      <c r="X196" s="414" t="str">
        <f t="shared" si="13"/>
        <v>EKS067</v>
      </c>
      <c r="Y196" s="418" t="str">
        <f>登録者!C192</f>
        <v>東狐　奏佑</v>
      </c>
      <c r="Z196" s="413" t="str">
        <f t="shared" si="14"/>
        <v>東狐奏佑</v>
      </c>
      <c r="AA196" s="413" t="str">
        <f t="shared" si="15"/>
        <v>東狐奏佑</v>
      </c>
      <c r="AB196"/>
      <c r="AC196"/>
      <c r="AD196"/>
      <c r="AE196"/>
      <c r="AF196"/>
      <c r="AG196"/>
      <c r="AH196"/>
      <c r="AI196"/>
      <c r="AJ196"/>
      <c r="AK196"/>
      <c r="AL196"/>
      <c r="AM196"/>
      <c r="AN196"/>
      <c r="AU196"/>
    </row>
    <row r="197" spans="18:47">
      <c r="R197"/>
      <c r="S197"/>
      <c r="T197"/>
      <c r="U197"/>
      <c r="V197"/>
      <c r="W197" s="417" t="str">
        <f>登録者!B193</f>
        <v>EOC005</v>
      </c>
      <c r="X197" s="414" t="str">
        <f t="shared" si="13"/>
        <v>EOC005</v>
      </c>
      <c r="Y197" s="418" t="str">
        <f>登録者!C193</f>
        <v>河江　蒼生</v>
      </c>
      <c r="Z197" s="413" t="str">
        <f t="shared" si="14"/>
        <v>河江蒼生</v>
      </c>
      <c r="AA197" s="413" t="str">
        <f t="shared" si="15"/>
        <v>河江蒼生</v>
      </c>
      <c r="AB197"/>
      <c r="AC197"/>
      <c r="AD197"/>
      <c r="AE197"/>
      <c r="AF197"/>
      <c r="AG197"/>
      <c r="AH197"/>
      <c r="AI197"/>
      <c r="AJ197"/>
      <c r="AK197"/>
      <c r="AL197"/>
      <c r="AM197"/>
      <c r="AN197"/>
      <c r="AU197"/>
    </row>
    <row r="198" spans="18:47">
      <c r="R198"/>
      <c r="S198"/>
      <c r="T198"/>
      <c r="U198"/>
      <c r="V198"/>
      <c r="W198" s="417" t="str">
        <f>登録者!B194</f>
        <v>ETR001</v>
      </c>
      <c r="X198" s="414" t="str">
        <f t="shared" si="13"/>
        <v>ETR001</v>
      </c>
      <c r="Y198" s="418" t="str">
        <f>登録者!C194</f>
        <v>秋山　樹</v>
      </c>
      <c r="Z198" s="413" t="str">
        <f t="shared" si="14"/>
        <v>秋山樹</v>
      </c>
      <c r="AA198" s="413" t="str">
        <f t="shared" si="15"/>
        <v>秋山樹</v>
      </c>
      <c r="AB198"/>
      <c r="AC198"/>
      <c r="AD198"/>
      <c r="AE198"/>
      <c r="AF198"/>
      <c r="AG198"/>
      <c r="AH198"/>
      <c r="AI198"/>
      <c r="AJ198"/>
      <c r="AK198"/>
      <c r="AL198"/>
      <c r="AM198"/>
      <c r="AN198"/>
      <c r="AU198"/>
    </row>
    <row r="199" spans="18:47">
      <c r="R199"/>
      <c r="S199"/>
      <c r="T199"/>
      <c r="U199"/>
      <c r="V199"/>
      <c r="W199" s="417" t="str">
        <f>登録者!B195</f>
        <v>EAK014</v>
      </c>
      <c r="X199" s="414" t="str">
        <f t="shared" si="13"/>
        <v>EAK014</v>
      </c>
      <c r="Y199" s="418" t="str">
        <f>登録者!C195</f>
        <v>久保田　有枝曳</v>
      </c>
      <c r="Z199" s="413" t="str">
        <f t="shared" si="14"/>
        <v>久保田有枝曳</v>
      </c>
      <c r="AA199" s="413" t="str">
        <f t="shared" si="15"/>
        <v>久保田有枝曳</v>
      </c>
      <c r="AB199"/>
      <c r="AC199"/>
      <c r="AD199"/>
      <c r="AE199"/>
      <c r="AF199"/>
      <c r="AG199"/>
      <c r="AH199"/>
      <c r="AI199"/>
      <c r="AJ199"/>
      <c r="AK199"/>
      <c r="AL199"/>
      <c r="AM199"/>
      <c r="AN199"/>
      <c r="AU199"/>
    </row>
    <row r="200" spans="18:47">
      <c r="R200"/>
      <c r="S200"/>
      <c r="T200"/>
      <c r="U200"/>
      <c r="V200"/>
      <c r="W200" s="417" t="str">
        <f>登録者!B196</f>
        <v>EAK059</v>
      </c>
      <c r="X200" s="414" t="str">
        <f t="shared" si="13"/>
        <v>EAK059</v>
      </c>
      <c r="Y200" s="418" t="str">
        <f>登録者!C196</f>
        <v>山崎　凌大</v>
      </c>
      <c r="Z200" s="413" t="str">
        <f t="shared" si="14"/>
        <v>山崎凌大</v>
      </c>
      <c r="AA200" s="413" t="str">
        <f t="shared" si="15"/>
        <v>山崎凌大</v>
      </c>
      <c r="AB200"/>
      <c r="AC200"/>
      <c r="AD200"/>
      <c r="AE200"/>
      <c r="AF200"/>
      <c r="AG200"/>
      <c r="AH200"/>
      <c r="AI200"/>
      <c r="AJ200"/>
      <c r="AK200"/>
      <c r="AL200"/>
      <c r="AM200"/>
      <c r="AN200"/>
      <c r="AU200"/>
    </row>
    <row r="201" spans="18:47">
      <c r="R201"/>
      <c r="S201"/>
      <c r="T201"/>
      <c r="U201"/>
      <c r="V201"/>
      <c r="W201" s="417" t="str">
        <f>登録者!B197</f>
        <v>EAK062</v>
      </c>
      <c r="X201" s="414" t="str">
        <f t="shared" ref="X201:X264" si="16">ASC(W201)</f>
        <v>EAK062</v>
      </c>
      <c r="Y201" s="418" t="str">
        <f>登録者!C197</f>
        <v>権隨　洸矢</v>
      </c>
      <c r="Z201" s="413" t="str">
        <f t="shared" ref="Z201:Z264" si="17">TRIM(SUBSTITUTE(Y201,"　",""))</f>
        <v>権隨洸矢</v>
      </c>
      <c r="AA201" s="413" t="str">
        <f t="shared" ref="AA201:AA264" si="18">TRIM(SUBSTITUTE(Z201," ",""))</f>
        <v>権隨洸矢</v>
      </c>
      <c r="AB201"/>
      <c r="AC201"/>
      <c r="AD201"/>
      <c r="AE201"/>
      <c r="AF201"/>
      <c r="AG201"/>
      <c r="AH201"/>
      <c r="AI201"/>
      <c r="AJ201"/>
      <c r="AK201"/>
      <c r="AL201"/>
      <c r="AM201"/>
      <c r="AN201"/>
      <c r="AU201"/>
    </row>
    <row r="202" spans="18:47">
      <c r="R202"/>
      <c r="S202"/>
      <c r="T202"/>
      <c r="U202"/>
      <c r="V202"/>
      <c r="W202" s="417" t="str">
        <f>登録者!B198</f>
        <v>EAK072</v>
      </c>
      <c r="X202" s="414" t="str">
        <f t="shared" si="16"/>
        <v>EAK072</v>
      </c>
      <c r="Y202" s="418" t="str">
        <f>登録者!C198</f>
        <v>権隨　かりん</v>
      </c>
      <c r="Z202" s="413" t="str">
        <f t="shared" si="17"/>
        <v>権隨かりん</v>
      </c>
      <c r="AA202" s="413" t="str">
        <f t="shared" si="18"/>
        <v>権隨かりん</v>
      </c>
      <c r="AB202"/>
      <c r="AC202"/>
      <c r="AD202"/>
      <c r="AE202"/>
      <c r="AF202"/>
      <c r="AG202"/>
      <c r="AH202"/>
      <c r="AI202"/>
      <c r="AJ202"/>
      <c r="AK202"/>
      <c r="AL202"/>
      <c r="AM202"/>
      <c r="AN202"/>
      <c r="AU202"/>
    </row>
    <row r="203" spans="18:47">
      <c r="R203"/>
      <c r="S203"/>
      <c r="T203"/>
      <c r="U203"/>
      <c r="V203"/>
      <c r="W203" s="417" t="str">
        <f>登録者!B199</f>
        <v>EAK079</v>
      </c>
      <c r="X203" s="414" t="str">
        <f t="shared" si="16"/>
        <v>EAK079</v>
      </c>
      <c r="Y203" s="418" t="str">
        <f>登録者!C199</f>
        <v>白戸　倖冬</v>
      </c>
      <c r="Z203" s="413" t="str">
        <f t="shared" si="17"/>
        <v>白戸倖冬</v>
      </c>
      <c r="AA203" s="413" t="str">
        <f t="shared" si="18"/>
        <v>白戸倖冬</v>
      </c>
      <c r="AB203"/>
      <c r="AC203"/>
      <c r="AD203"/>
      <c r="AE203"/>
      <c r="AF203"/>
      <c r="AG203"/>
      <c r="AH203"/>
      <c r="AI203"/>
      <c r="AJ203"/>
      <c r="AK203"/>
      <c r="AL203"/>
      <c r="AM203"/>
      <c r="AN203"/>
      <c r="AU203"/>
    </row>
    <row r="204" spans="18:47">
      <c r="R204"/>
      <c r="S204"/>
      <c r="T204"/>
      <c r="U204"/>
      <c r="V204"/>
      <c r="W204" s="417" t="str">
        <f>登録者!B200</f>
        <v>EAK080</v>
      </c>
      <c r="X204" s="414" t="str">
        <f t="shared" si="16"/>
        <v>EAK080</v>
      </c>
      <c r="Y204" s="418" t="str">
        <f>登録者!C200</f>
        <v>白戸　風季</v>
      </c>
      <c r="Z204" s="413" t="str">
        <f t="shared" si="17"/>
        <v>白戸風季</v>
      </c>
      <c r="AA204" s="413" t="str">
        <f t="shared" si="18"/>
        <v>白戸風季</v>
      </c>
      <c r="AB204"/>
      <c r="AC204"/>
      <c r="AD204"/>
      <c r="AE204"/>
      <c r="AF204"/>
      <c r="AG204"/>
      <c r="AH204"/>
      <c r="AI204"/>
      <c r="AJ204"/>
      <c r="AK204"/>
      <c r="AL204"/>
      <c r="AM204"/>
      <c r="AN204"/>
      <c r="AU204"/>
    </row>
    <row r="205" spans="18:47">
      <c r="R205"/>
      <c r="S205"/>
      <c r="T205"/>
      <c r="U205"/>
      <c r="V205"/>
      <c r="W205" s="417" t="str">
        <f>登録者!B201</f>
        <v>EAK081</v>
      </c>
      <c r="X205" s="414" t="str">
        <f t="shared" si="16"/>
        <v>EAK081</v>
      </c>
      <c r="Y205" s="418" t="str">
        <f>登録者!C201</f>
        <v>齋藤　りの</v>
      </c>
      <c r="Z205" s="413" t="str">
        <f t="shared" si="17"/>
        <v>齋藤りの</v>
      </c>
      <c r="AA205" s="413" t="str">
        <f t="shared" si="18"/>
        <v>齋藤りの</v>
      </c>
      <c r="AB205"/>
      <c r="AC205"/>
      <c r="AD205"/>
      <c r="AE205"/>
      <c r="AF205"/>
      <c r="AG205"/>
      <c r="AH205"/>
      <c r="AI205"/>
      <c r="AJ205"/>
      <c r="AK205"/>
      <c r="AL205"/>
      <c r="AM205"/>
      <c r="AN205"/>
      <c r="AU205"/>
    </row>
    <row r="206" spans="18:47">
      <c r="R206"/>
      <c r="S206"/>
      <c r="T206"/>
      <c r="U206"/>
      <c r="V206"/>
      <c r="W206" s="417" t="str">
        <f>登録者!B202</f>
        <v>EAK082</v>
      </c>
      <c r="X206" s="414" t="str">
        <f t="shared" si="16"/>
        <v>EAK082</v>
      </c>
      <c r="Y206" s="418" t="str">
        <f>登録者!C202</f>
        <v>鈴木　惇也</v>
      </c>
      <c r="Z206" s="413" t="str">
        <f t="shared" si="17"/>
        <v>鈴木惇也</v>
      </c>
      <c r="AA206" s="413" t="str">
        <f t="shared" si="18"/>
        <v>鈴木惇也</v>
      </c>
      <c r="AB206"/>
      <c r="AC206"/>
      <c r="AD206"/>
      <c r="AE206"/>
      <c r="AF206"/>
      <c r="AG206"/>
      <c r="AH206"/>
      <c r="AI206"/>
      <c r="AJ206"/>
      <c r="AK206"/>
      <c r="AL206"/>
      <c r="AM206"/>
      <c r="AN206"/>
      <c r="AU206"/>
    </row>
    <row r="207" spans="18:47">
      <c r="R207"/>
      <c r="S207"/>
      <c r="T207"/>
      <c r="U207"/>
      <c r="V207"/>
      <c r="W207" s="417" t="str">
        <f>登録者!B203</f>
        <v>EAK083</v>
      </c>
      <c r="X207" s="414" t="str">
        <f t="shared" si="16"/>
        <v>EAK083</v>
      </c>
      <c r="Y207" s="418" t="str">
        <f>登録者!C203</f>
        <v>大日向　結希</v>
      </c>
      <c r="Z207" s="413" t="str">
        <f t="shared" si="17"/>
        <v>大日向結希</v>
      </c>
      <c r="AA207" s="413" t="str">
        <f t="shared" si="18"/>
        <v>大日向結希</v>
      </c>
      <c r="AB207"/>
      <c r="AC207"/>
      <c r="AD207"/>
      <c r="AE207"/>
      <c r="AF207"/>
      <c r="AG207"/>
      <c r="AH207"/>
      <c r="AI207"/>
      <c r="AJ207"/>
      <c r="AK207"/>
      <c r="AL207"/>
      <c r="AM207"/>
      <c r="AN207"/>
      <c r="AU207"/>
    </row>
    <row r="208" spans="18:47">
      <c r="R208"/>
      <c r="S208"/>
      <c r="T208"/>
      <c r="U208"/>
      <c r="V208"/>
      <c r="W208" s="417" t="str">
        <f>登録者!B204</f>
        <v>EAK084</v>
      </c>
      <c r="X208" s="414" t="str">
        <f t="shared" si="16"/>
        <v>EAK084</v>
      </c>
      <c r="Y208" s="418" t="str">
        <f>登録者!C204</f>
        <v>青島　穂果</v>
      </c>
      <c r="Z208" s="413" t="str">
        <f t="shared" si="17"/>
        <v>青島穂果</v>
      </c>
      <c r="AA208" s="413" t="str">
        <f t="shared" si="18"/>
        <v>青島穂果</v>
      </c>
      <c r="AB208"/>
      <c r="AC208"/>
      <c r="AD208"/>
      <c r="AE208"/>
      <c r="AF208"/>
      <c r="AG208"/>
      <c r="AH208"/>
      <c r="AI208"/>
      <c r="AJ208"/>
      <c r="AK208"/>
      <c r="AL208"/>
      <c r="AM208"/>
      <c r="AN208"/>
      <c r="AU208"/>
    </row>
    <row r="209" spans="18:47">
      <c r="R209"/>
      <c r="S209"/>
      <c r="T209"/>
      <c r="U209"/>
      <c r="V209"/>
      <c r="W209" s="417" t="str">
        <f>登録者!B205</f>
        <v>EAK085</v>
      </c>
      <c r="X209" s="414" t="str">
        <f t="shared" si="16"/>
        <v>EAK085</v>
      </c>
      <c r="Y209" s="418" t="str">
        <f>登録者!C205</f>
        <v>白戸　琥徹</v>
      </c>
      <c r="Z209" s="413" t="str">
        <f t="shared" si="17"/>
        <v>白戸琥徹</v>
      </c>
      <c r="AA209" s="413" t="str">
        <f t="shared" si="18"/>
        <v>白戸琥徹</v>
      </c>
      <c r="AB209"/>
      <c r="AC209"/>
      <c r="AD209"/>
      <c r="AE209"/>
      <c r="AF209"/>
      <c r="AG209"/>
      <c r="AH209"/>
      <c r="AI209"/>
      <c r="AJ209"/>
      <c r="AK209"/>
      <c r="AL209"/>
      <c r="AM209"/>
      <c r="AN209"/>
      <c r="AU209"/>
    </row>
    <row r="210" spans="18:47">
      <c r="R210"/>
      <c r="S210"/>
      <c r="T210"/>
      <c r="U210"/>
      <c r="V210"/>
      <c r="W210" s="417" t="str">
        <f>登録者!B206</f>
        <v>EAK086</v>
      </c>
      <c r="X210" s="414" t="str">
        <f t="shared" si="16"/>
        <v>EAK086</v>
      </c>
      <c r="Y210" s="418" t="str">
        <f>登録者!C206</f>
        <v>山口　修平</v>
      </c>
      <c r="Z210" s="413" t="str">
        <f t="shared" si="17"/>
        <v>山口修平</v>
      </c>
      <c r="AA210" s="413" t="str">
        <f t="shared" si="18"/>
        <v>山口修平</v>
      </c>
      <c r="AB210"/>
      <c r="AC210"/>
      <c r="AD210"/>
      <c r="AE210"/>
      <c r="AF210"/>
      <c r="AG210"/>
      <c r="AH210"/>
      <c r="AI210"/>
      <c r="AJ210"/>
      <c r="AK210"/>
      <c r="AL210"/>
      <c r="AM210"/>
      <c r="AN210"/>
      <c r="AU210"/>
    </row>
    <row r="211" spans="18:47">
      <c r="R211"/>
      <c r="S211"/>
      <c r="T211"/>
      <c r="U211"/>
      <c r="V211"/>
      <c r="W211" s="417" t="str">
        <f>登録者!B207</f>
        <v>EAK087</v>
      </c>
      <c r="X211" s="414" t="str">
        <f t="shared" si="16"/>
        <v>EAK087</v>
      </c>
      <c r="Y211" s="418" t="str">
        <f>登録者!C207</f>
        <v>白川　陽奏</v>
      </c>
      <c r="Z211" s="413" t="str">
        <f t="shared" si="17"/>
        <v>白川陽奏</v>
      </c>
      <c r="AA211" s="413" t="str">
        <f t="shared" si="18"/>
        <v>白川陽奏</v>
      </c>
      <c r="AB211"/>
      <c r="AC211"/>
      <c r="AD211"/>
      <c r="AE211"/>
      <c r="AF211"/>
      <c r="AG211"/>
      <c r="AH211"/>
      <c r="AI211"/>
      <c r="AJ211"/>
      <c r="AK211"/>
      <c r="AL211"/>
      <c r="AM211"/>
      <c r="AN211"/>
      <c r="AU211"/>
    </row>
    <row r="212" spans="18:47">
      <c r="R212"/>
      <c r="S212"/>
      <c r="T212"/>
      <c r="U212"/>
      <c r="V212"/>
      <c r="W212" s="417" t="str">
        <f>登録者!B208</f>
        <v>EAK088</v>
      </c>
      <c r="X212" s="414" t="str">
        <f t="shared" si="16"/>
        <v>EAK088</v>
      </c>
      <c r="Y212" s="418" t="str">
        <f>登録者!C208</f>
        <v>木村　莉央</v>
      </c>
      <c r="Z212" s="413" t="str">
        <f t="shared" si="17"/>
        <v>木村莉央</v>
      </c>
      <c r="AA212" s="413" t="str">
        <f t="shared" si="18"/>
        <v>木村莉央</v>
      </c>
      <c r="AB212"/>
      <c r="AC212"/>
      <c r="AD212"/>
      <c r="AE212"/>
      <c r="AF212"/>
      <c r="AG212"/>
      <c r="AH212"/>
      <c r="AI212"/>
      <c r="AJ212"/>
      <c r="AK212"/>
      <c r="AL212"/>
      <c r="AM212"/>
      <c r="AN212"/>
      <c r="AU212"/>
    </row>
    <row r="213" spans="18:47">
      <c r="R213"/>
      <c r="S213"/>
      <c r="T213"/>
      <c r="U213"/>
      <c r="V213"/>
      <c r="W213" s="417" t="str">
        <f>登録者!B209</f>
        <v>EAK089</v>
      </c>
      <c r="X213" s="414" t="str">
        <f t="shared" si="16"/>
        <v>EAK089</v>
      </c>
      <c r="Y213" s="418" t="str">
        <f>登録者!C209</f>
        <v>木村　陽希</v>
      </c>
      <c r="Z213" s="413" t="str">
        <f t="shared" si="17"/>
        <v>木村陽希</v>
      </c>
      <c r="AA213" s="413" t="str">
        <f t="shared" si="18"/>
        <v>木村陽希</v>
      </c>
      <c r="AB213"/>
      <c r="AC213"/>
      <c r="AD213"/>
      <c r="AE213"/>
      <c r="AF213"/>
      <c r="AG213"/>
      <c r="AH213"/>
      <c r="AI213"/>
      <c r="AJ213"/>
      <c r="AK213"/>
      <c r="AL213"/>
      <c r="AM213"/>
      <c r="AN213"/>
      <c r="AU213"/>
    </row>
    <row r="214" spans="18:47">
      <c r="R214"/>
      <c r="S214"/>
      <c r="T214"/>
      <c r="U214"/>
      <c r="V214"/>
      <c r="W214" s="417" t="str">
        <f>登録者!B210</f>
        <v>EAK090</v>
      </c>
      <c r="X214" s="414" t="str">
        <f t="shared" si="16"/>
        <v>EAK090</v>
      </c>
      <c r="Y214" s="418" t="str">
        <f>登録者!C210</f>
        <v>葛西　音巴</v>
      </c>
      <c r="Z214" s="413" t="str">
        <f t="shared" si="17"/>
        <v>葛西音巴</v>
      </c>
      <c r="AA214" s="413" t="str">
        <f t="shared" si="18"/>
        <v>葛西音巴</v>
      </c>
      <c r="AB214"/>
      <c r="AC214"/>
      <c r="AD214"/>
      <c r="AE214"/>
      <c r="AF214"/>
      <c r="AG214"/>
      <c r="AH214"/>
      <c r="AI214"/>
      <c r="AJ214"/>
      <c r="AK214"/>
      <c r="AL214"/>
      <c r="AM214"/>
      <c r="AN214"/>
      <c r="AU214"/>
    </row>
    <row r="215" spans="18:47">
      <c r="R215"/>
      <c r="S215"/>
      <c r="T215"/>
      <c r="U215"/>
      <c r="V215"/>
      <c r="W215" s="417" t="str">
        <f>登録者!B211</f>
        <v>EKA011</v>
      </c>
      <c r="X215" s="414" t="str">
        <f t="shared" si="16"/>
        <v>EKA011</v>
      </c>
      <c r="Y215" s="418" t="str">
        <f>登録者!C211</f>
        <v>山崎　純子</v>
      </c>
      <c r="Z215" s="413" t="str">
        <f t="shared" si="17"/>
        <v>山崎純子</v>
      </c>
      <c r="AA215" s="413" t="str">
        <f t="shared" si="18"/>
        <v>山崎純子</v>
      </c>
      <c r="AB215"/>
      <c r="AC215"/>
      <c r="AD215"/>
      <c r="AE215"/>
      <c r="AF215"/>
      <c r="AG215"/>
      <c r="AH215"/>
      <c r="AI215"/>
      <c r="AJ215"/>
      <c r="AK215"/>
      <c r="AL215"/>
      <c r="AM215"/>
      <c r="AN215"/>
      <c r="AU215"/>
    </row>
    <row r="216" spans="18:47">
      <c r="R216"/>
      <c r="S216"/>
      <c r="T216"/>
      <c r="U216"/>
      <c r="V216"/>
      <c r="W216" s="417" t="str">
        <f>登録者!B212</f>
        <v>EKS008</v>
      </c>
      <c r="X216" s="414" t="str">
        <f t="shared" si="16"/>
        <v>EKS008</v>
      </c>
      <c r="Y216" s="418" t="str">
        <f>登録者!C212</f>
        <v>髙橋　和馬</v>
      </c>
      <c r="Z216" s="413" t="str">
        <f t="shared" si="17"/>
        <v>髙橋和馬</v>
      </c>
      <c r="AA216" s="413" t="str">
        <f t="shared" si="18"/>
        <v>髙橋和馬</v>
      </c>
      <c r="AB216"/>
      <c r="AC216"/>
      <c r="AD216"/>
      <c r="AE216"/>
      <c r="AF216"/>
      <c r="AG216"/>
      <c r="AH216"/>
      <c r="AI216"/>
      <c r="AJ216"/>
      <c r="AK216"/>
      <c r="AL216"/>
      <c r="AM216"/>
      <c r="AN216"/>
      <c r="AU216"/>
    </row>
    <row r="217" spans="18:47">
      <c r="R217"/>
      <c r="S217"/>
      <c r="T217"/>
      <c r="U217"/>
      <c r="V217"/>
      <c r="W217" s="417" t="str">
        <f>登録者!B213</f>
        <v>ENK008</v>
      </c>
      <c r="X217" s="414" t="str">
        <f t="shared" si="16"/>
        <v>ENK008</v>
      </c>
      <c r="Y217" s="418" t="str">
        <f>登録者!C213</f>
        <v>楳田　凌玄</v>
      </c>
      <c r="Z217" s="413" t="str">
        <f t="shared" si="17"/>
        <v>楳田凌玄</v>
      </c>
      <c r="AA217" s="413" t="str">
        <f t="shared" si="18"/>
        <v>楳田凌玄</v>
      </c>
      <c r="AB217"/>
      <c r="AC217"/>
      <c r="AD217"/>
      <c r="AE217"/>
      <c r="AF217"/>
      <c r="AG217"/>
      <c r="AH217"/>
      <c r="AI217"/>
      <c r="AJ217"/>
      <c r="AK217"/>
      <c r="AL217"/>
      <c r="AM217"/>
      <c r="AN217"/>
      <c r="AU217"/>
    </row>
    <row r="218" spans="18:47">
      <c r="R218"/>
      <c r="S218"/>
      <c r="T218"/>
      <c r="U218"/>
      <c r="V218"/>
      <c r="W218" s="417" t="str">
        <f>登録者!B214</f>
        <v>EKS002</v>
      </c>
      <c r="X218" s="414" t="str">
        <f t="shared" si="16"/>
        <v>EKS002</v>
      </c>
      <c r="Y218" s="418" t="str">
        <f>登録者!C214</f>
        <v>中野　義弘</v>
      </c>
      <c r="Z218" s="413" t="str">
        <f t="shared" si="17"/>
        <v>中野義弘</v>
      </c>
      <c r="AA218" s="413" t="str">
        <f t="shared" si="18"/>
        <v>中野義弘</v>
      </c>
      <c r="AB218"/>
      <c r="AC218"/>
      <c r="AD218"/>
      <c r="AE218"/>
      <c r="AF218"/>
      <c r="AG218"/>
      <c r="AH218"/>
      <c r="AI218"/>
      <c r="AJ218"/>
      <c r="AK218"/>
      <c r="AL218"/>
      <c r="AM218"/>
      <c r="AN218"/>
      <c r="AU218"/>
    </row>
    <row r="219" spans="18:47">
      <c r="R219"/>
      <c r="S219"/>
      <c r="T219"/>
      <c r="U219"/>
      <c r="V219"/>
      <c r="W219" s="417" t="str">
        <f>登録者!B215</f>
        <v>ENK022</v>
      </c>
      <c r="X219" s="414" t="str">
        <f t="shared" si="16"/>
        <v>ENK022</v>
      </c>
      <c r="Y219" s="418" t="str">
        <f>登録者!C215</f>
        <v>竹内　うみ</v>
      </c>
      <c r="Z219" s="413" t="str">
        <f t="shared" si="17"/>
        <v>竹内うみ</v>
      </c>
      <c r="AA219" s="413" t="str">
        <f t="shared" si="18"/>
        <v>竹内うみ</v>
      </c>
      <c r="AB219"/>
      <c r="AC219"/>
      <c r="AD219"/>
      <c r="AE219"/>
      <c r="AF219"/>
      <c r="AG219"/>
      <c r="AH219"/>
      <c r="AI219"/>
      <c r="AJ219"/>
      <c r="AK219"/>
      <c r="AL219"/>
      <c r="AM219"/>
      <c r="AN219"/>
      <c r="AU219"/>
    </row>
    <row r="220" spans="18:47">
      <c r="R220"/>
      <c r="S220"/>
      <c r="T220"/>
      <c r="U220"/>
      <c r="V220"/>
      <c r="W220" s="417" t="str">
        <f>登録者!B216</f>
        <v>ENK023</v>
      </c>
      <c r="X220" s="414" t="str">
        <f t="shared" si="16"/>
        <v>ENK023</v>
      </c>
      <c r="Y220" s="418" t="str">
        <f>登録者!C216</f>
        <v>渋谷　心音</v>
      </c>
      <c r="Z220" s="413" t="str">
        <f t="shared" si="17"/>
        <v>渋谷心音</v>
      </c>
      <c r="AA220" s="413" t="str">
        <f t="shared" si="18"/>
        <v>渋谷心音</v>
      </c>
      <c r="AB220"/>
      <c r="AC220"/>
      <c r="AD220"/>
      <c r="AE220"/>
      <c r="AF220"/>
      <c r="AG220"/>
      <c r="AH220"/>
      <c r="AI220"/>
      <c r="AJ220"/>
      <c r="AK220"/>
      <c r="AL220"/>
      <c r="AM220"/>
      <c r="AN220"/>
      <c r="AU220"/>
    </row>
    <row r="221" spans="18:47">
      <c r="R221"/>
      <c r="S221"/>
      <c r="T221"/>
      <c r="U221"/>
      <c r="V221"/>
      <c r="W221" s="417" t="str">
        <f>登録者!B217</f>
        <v>ENK025</v>
      </c>
      <c r="X221" s="414" t="str">
        <f t="shared" si="16"/>
        <v>ENK025</v>
      </c>
      <c r="Y221" s="418" t="str">
        <f>登録者!C217</f>
        <v>岩井　結士</v>
      </c>
      <c r="Z221" s="413" t="str">
        <f t="shared" si="17"/>
        <v>岩井結士</v>
      </c>
      <c r="AA221" s="413" t="str">
        <f t="shared" si="18"/>
        <v>岩井結士</v>
      </c>
      <c r="AB221"/>
      <c r="AC221"/>
      <c r="AD221"/>
      <c r="AE221"/>
      <c r="AF221"/>
      <c r="AG221"/>
      <c r="AH221"/>
      <c r="AI221"/>
      <c r="AJ221"/>
      <c r="AK221"/>
      <c r="AL221"/>
      <c r="AM221"/>
      <c r="AN221"/>
      <c r="AU221"/>
    </row>
    <row r="222" spans="18:47">
      <c r="R222"/>
      <c r="S222"/>
      <c r="T222"/>
      <c r="U222"/>
      <c r="V222"/>
      <c r="W222" s="417" t="str">
        <f>登録者!B218</f>
        <v>ENK026</v>
      </c>
      <c r="X222" s="414" t="str">
        <f t="shared" si="16"/>
        <v>ENK026</v>
      </c>
      <c r="Y222" s="418" t="str">
        <f>登録者!C218</f>
        <v>岩井　誠士</v>
      </c>
      <c r="Z222" s="413" t="str">
        <f t="shared" si="17"/>
        <v>岩井誠士</v>
      </c>
      <c r="AA222" s="413" t="str">
        <f t="shared" si="18"/>
        <v>岩井誠士</v>
      </c>
      <c r="AB222"/>
      <c r="AC222"/>
      <c r="AD222"/>
      <c r="AE222"/>
      <c r="AF222"/>
      <c r="AG222"/>
      <c r="AH222"/>
      <c r="AI222"/>
      <c r="AJ222"/>
      <c r="AK222"/>
      <c r="AL222"/>
      <c r="AM222"/>
      <c r="AN222"/>
      <c r="AU222"/>
    </row>
    <row r="223" spans="18:47">
      <c r="R223"/>
      <c r="S223"/>
      <c r="T223"/>
      <c r="U223"/>
      <c r="V223"/>
      <c r="W223" s="417" t="str">
        <f>登録者!B219</f>
        <v>EKC001</v>
      </c>
      <c r="X223" s="414" t="str">
        <f t="shared" si="16"/>
        <v>EKC001</v>
      </c>
      <c r="Y223" s="418" t="str">
        <f>登録者!C219</f>
        <v>近藤　翔</v>
      </c>
      <c r="Z223" s="413" t="str">
        <f t="shared" si="17"/>
        <v>近藤翔</v>
      </c>
      <c r="AA223" s="413" t="str">
        <f t="shared" si="18"/>
        <v>近藤翔</v>
      </c>
      <c r="AB223"/>
      <c r="AC223"/>
      <c r="AD223"/>
      <c r="AE223"/>
      <c r="AF223"/>
      <c r="AG223"/>
      <c r="AH223"/>
      <c r="AI223"/>
      <c r="AJ223"/>
      <c r="AK223"/>
      <c r="AL223"/>
      <c r="AM223"/>
      <c r="AN223"/>
      <c r="AU223"/>
    </row>
    <row r="224" spans="18:47">
      <c r="R224"/>
      <c r="S224"/>
      <c r="T224"/>
      <c r="U224"/>
      <c r="V224"/>
      <c r="W224" s="417" t="str">
        <f>登録者!B220</f>
        <v>EAK053</v>
      </c>
      <c r="X224" s="414" t="str">
        <f t="shared" si="16"/>
        <v>EAK053</v>
      </c>
      <c r="Y224" s="418" t="str">
        <f>登録者!C220</f>
        <v>武藤　裕也</v>
      </c>
      <c r="Z224" s="413" t="str">
        <f t="shared" si="17"/>
        <v>武藤裕也</v>
      </c>
      <c r="AA224" s="413" t="str">
        <f t="shared" si="18"/>
        <v>武藤裕也</v>
      </c>
      <c r="AB224"/>
      <c r="AC224"/>
      <c r="AD224"/>
      <c r="AE224"/>
      <c r="AF224"/>
      <c r="AG224"/>
      <c r="AH224"/>
      <c r="AI224"/>
      <c r="AJ224"/>
      <c r="AK224"/>
      <c r="AL224"/>
      <c r="AM224"/>
      <c r="AN224"/>
      <c r="AU224"/>
    </row>
    <row r="225" spans="18:47">
      <c r="R225"/>
      <c r="S225"/>
      <c r="T225"/>
      <c r="U225"/>
      <c r="V225"/>
      <c r="W225" s="417" t="str">
        <f>登録者!B221</f>
        <v>EKC002</v>
      </c>
      <c r="X225" s="414" t="str">
        <f t="shared" si="16"/>
        <v>EKC002</v>
      </c>
      <c r="Y225" s="418" t="str">
        <f>登録者!C221</f>
        <v>中西　柚良</v>
      </c>
      <c r="Z225" s="413" t="str">
        <f t="shared" si="17"/>
        <v>中西柚良</v>
      </c>
      <c r="AA225" s="413" t="str">
        <f t="shared" si="18"/>
        <v>中西柚良</v>
      </c>
      <c r="AB225"/>
      <c r="AC225"/>
      <c r="AD225"/>
      <c r="AE225"/>
      <c r="AF225"/>
      <c r="AG225"/>
      <c r="AH225"/>
      <c r="AI225"/>
      <c r="AJ225"/>
      <c r="AK225"/>
      <c r="AL225"/>
      <c r="AM225"/>
      <c r="AN225"/>
      <c r="AU225"/>
    </row>
    <row r="226" spans="18:47">
      <c r="R226"/>
      <c r="S226"/>
      <c r="T226"/>
      <c r="U226"/>
      <c r="V226"/>
      <c r="W226" s="417" t="str">
        <f>登録者!B222</f>
        <v>EKC003</v>
      </c>
      <c r="X226" s="414" t="str">
        <f t="shared" si="16"/>
        <v>EKC003</v>
      </c>
      <c r="Y226" s="418" t="str">
        <f>登録者!C222</f>
        <v>長山　莉柚</v>
      </c>
      <c r="Z226" s="413" t="str">
        <f t="shared" si="17"/>
        <v>長山莉柚</v>
      </c>
      <c r="AA226" s="413" t="str">
        <f t="shared" si="18"/>
        <v>長山莉柚</v>
      </c>
      <c r="AB226"/>
      <c r="AC226"/>
      <c r="AD226"/>
      <c r="AE226"/>
      <c r="AF226"/>
      <c r="AG226"/>
      <c r="AH226"/>
      <c r="AI226"/>
      <c r="AJ226"/>
      <c r="AK226"/>
      <c r="AL226"/>
      <c r="AM226"/>
      <c r="AN226"/>
      <c r="AU226"/>
    </row>
    <row r="227" spans="18:47">
      <c r="R227"/>
      <c r="S227"/>
      <c r="T227"/>
      <c r="U227"/>
      <c r="V227"/>
      <c r="W227" s="417" t="str">
        <f>登録者!B223</f>
        <v>EKC004</v>
      </c>
      <c r="X227" s="414" t="str">
        <f t="shared" si="16"/>
        <v>EKC004</v>
      </c>
      <c r="Y227" s="418" t="str">
        <f>登録者!C223</f>
        <v>藤巻　もも</v>
      </c>
      <c r="Z227" s="413" t="str">
        <f t="shared" si="17"/>
        <v>藤巻もも</v>
      </c>
      <c r="AA227" s="413" t="str">
        <f t="shared" si="18"/>
        <v>藤巻もも</v>
      </c>
      <c r="AB227"/>
      <c r="AC227"/>
      <c r="AD227"/>
      <c r="AE227"/>
      <c r="AF227"/>
      <c r="AG227"/>
      <c r="AH227"/>
      <c r="AI227"/>
      <c r="AJ227"/>
      <c r="AK227"/>
      <c r="AL227"/>
      <c r="AM227"/>
      <c r="AN227"/>
      <c r="AU227"/>
    </row>
    <row r="228" spans="18:47">
      <c r="R228"/>
      <c r="S228"/>
      <c r="T228"/>
      <c r="U228"/>
      <c r="V228"/>
      <c r="W228" s="417" t="str">
        <f>登録者!B224</f>
        <v>EKC005</v>
      </c>
      <c r="X228" s="414" t="str">
        <f t="shared" si="16"/>
        <v>EKC005</v>
      </c>
      <c r="Y228" s="418" t="str">
        <f>登録者!C224</f>
        <v>本間　奏詩</v>
      </c>
      <c r="Z228" s="413" t="str">
        <f t="shared" si="17"/>
        <v>本間奏詩</v>
      </c>
      <c r="AA228" s="413" t="str">
        <f t="shared" si="18"/>
        <v>本間奏詩</v>
      </c>
      <c r="AB228"/>
      <c r="AC228"/>
      <c r="AD228"/>
      <c r="AE228"/>
      <c r="AF228"/>
      <c r="AG228"/>
      <c r="AH228"/>
      <c r="AI228"/>
      <c r="AJ228"/>
      <c r="AK228"/>
      <c r="AL228"/>
      <c r="AM228"/>
      <c r="AN228"/>
      <c r="AU228"/>
    </row>
    <row r="229" spans="18:47">
      <c r="R229"/>
      <c r="S229"/>
      <c r="T229"/>
      <c r="U229"/>
      <c r="V229"/>
      <c r="W229" s="417" t="str">
        <f>登録者!B225</f>
        <v>EKC006</v>
      </c>
      <c r="X229" s="414" t="str">
        <f t="shared" si="16"/>
        <v>EKC006</v>
      </c>
      <c r="Y229" s="418" t="str">
        <f>登録者!C225</f>
        <v>本間　莉乃</v>
      </c>
      <c r="Z229" s="413" t="str">
        <f t="shared" si="17"/>
        <v>本間莉乃</v>
      </c>
      <c r="AA229" s="413" t="str">
        <f t="shared" si="18"/>
        <v>本間莉乃</v>
      </c>
      <c r="AB229"/>
      <c r="AC229"/>
      <c r="AD229"/>
      <c r="AE229"/>
      <c r="AF229"/>
      <c r="AG229"/>
      <c r="AH229"/>
      <c r="AI229"/>
      <c r="AJ229"/>
      <c r="AK229"/>
      <c r="AL229"/>
      <c r="AM229"/>
      <c r="AN229"/>
      <c r="AU229"/>
    </row>
    <row r="230" spans="18:47">
      <c r="R230"/>
      <c r="S230"/>
      <c r="T230"/>
      <c r="U230"/>
      <c r="V230"/>
      <c r="W230" s="417" t="str">
        <f>登録者!B226</f>
        <v>EKC007</v>
      </c>
      <c r="X230" s="414" t="str">
        <f t="shared" si="16"/>
        <v>EKC007</v>
      </c>
      <c r="Y230" s="418" t="str">
        <f>登録者!C226</f>
        <v>安喰　結愛</v>
      </c>
      <c r="Z230" s="413" t="str">
        <f t="shared" si="17"/>
        <v>安喰結愛</v>
      </c>
      <c r="AA230" s="413" t="str">
        <f t="shared" si="18"/>
        <v>安喰結愛</v>
      </c>
      <c r="AB230"/>
      <c r="AC230"/>
      <c r="AD230"/>
      <c r="AE230"/>
      <c r="AF230"/>
      <c r="AG230"/>
      <c r="AH230"/>
      <c r="AI230"/>
      <c r="AJ230"/>
      <c r="AK230"/>
      <c r="AL230"/>
      <c r="AM230"/>
      <c r="AN230"/>
      <c r="AU230"/>
    </row>
    <row r="231" spans="18:47">
      <c r="R231"/>
      <c r="S231"/>
      <c r="T231"/>
      <c r="U231"/>
      <c r="V231"/>
      <c r="W231" s="417" t="str">
        <f>登録者!B227</f>
        <v>EKC008</v>
      </c>
      <c r="X231" s="414" t="str">
        <f t="shared" si="16"/>
        <v>EKC008</v>
      </c>
      <c r="Y231" s="418" t="str">
        <f>登録者!C227</f>
        <v>佐藤　友芽</v>
      </c>
      <c r="Z231" s="413" t="str">
        <f t="shared" si="17"/>
        <v>佐藤友芽</v>
      </c>
      <c r="AA231" s="413" t="str">
        <f t="shared" si="18"/>
        <v>佐藤友芽</v>
      </c>
      <c r="AB231"/>
      <c r="AC231"/>
      <c r="AD231"/>
      <c r="AE231"/>
      <c r="AF231"/>
      <c r="AG231"/>
      <c r="AH231"/>
      <c r="AI231"/>
      <c r="AJ231"/>
      <c r="AK231"/>
      <c r="AL231"/>
      <c r="AM231"/>
      <c r="AN231"/>
      <c r="AU231"/>
    </row>
    <row r="232" spans="18:47">
      <c r="R232"/>
      <c r="S232"/>
      <c r="T232"/>
      <c r="U232"/>
      <c r="V232"/>
      <c r="W232" s="417" t="str">
        <f>登録者!B228</f>
        <v>EKC009</v>
      </c>
      <c r="X232" s="414" t="str">
        <f t="shared" si="16"/>
        <v>EKC009</v>
      </c>
      <c r="Y232" s="418" t="str">
        <f>登録者!C228</f>
        <v>藤巻　ひなた</v>
      </c>
      <c r="Z232" s="413" t="str">
        <f t="shared" si="17"/>
        <v>藤巻ひなた</v>
      </c>
      <c r="AA232" s="413" t="str">
        <f t="shared" si="18"/>
        <v>藤巻ひなた</v>
      </c>
      <c r="AB232"/>
      <c r="AC232"/>
      <c r="AD232"/>
      <c r="AE232"/>
      <c r="AF232"/>
      <c r="AG232"/>
      <c r="AH232"/>
      <c r="AI232"/>
      <c r="AJ232"/>
      <c r="AK232"/>
      <c r="AL232"/>
      <c r="AM232"/>
      <c r="AN232"/>
      <c r="AU232"/>
    </row>
    <row r="233" spans="18:47">
      <c r="R233"/>
      <c r="S233"/>
      <c r="T233"/>
      <c r="U233"/>
      <c r="V233"/>
      <c r="W233" s="417" t="str">
        <f>登録者!B229</f>
        <v>EKC010</v>
      </c>
      <c r="X233" s="414" t="str">
        <f t="shared" si="16"/>
        <v>EKC010</v>
      </c>
      <c r="Y233" s="418" t="str">
        <f>登録者!C229</f>
        <v>山下　源起</v>
      </c>
      <c r="Z233" s="413" t="str">
        <f t="shared" si="17"/>
        <v>山下源起</v>
      </c>
      <c r="AA233" s="413" t="str">
        <f t="shared" si="18"/>
        <v>山下源起</v>
      </c>
      <c r="AB233"/>
      <c r="AC233"/>
      <c r="AD233"/>
      <c r="AE233"/>
      <c r="AF233"/>
      <c r="AG233"/>
      <c r="AH233"/>
      <c r="AI233"/>
      <c r="AJ233"/>
      <c r="AK233"/>
      <c r="AL233"/>
      <c r="AM233"/>
      <c r="AN233"/>
      <c r="AU233"/>
    </row>
    <row r="234" spans="18:47">
      <c r="R234"/>
      <c r="S234"/>
      <c r="T234"/>
      <c r="U234"/>
      <c r="V234"/>
      <c r="W234" s="417" t="str">
        <f>登録者!B230</f>
        <v>EKA019</v>
      </c>
      <c r="X234" s="414" t="str">
        <f t="shared" si="16"/>
        <v>EKA019</v>
      </c>
      <c r="Y234" s="418" t="str">
        <f>登録者!C230</f>
        <v>佐々木　大剛</v>
      </c>
      <c r="Z234" s="413" t="str">
        <f t="shared" si="17"/>
        <v>佐々木大剛</v>
      </c>
      <c r="AA234" s="413" t="str">
        <f t="shared" si="18"/>
        <v>佐々木大剛</v>
      </c>
      <c r="AB234"/>
      <c r="AC234"/>
      <c r="AD234"/>
      <c r="AE234"/>
      <c r="AF234"/>
      <c r="AG234"/>
      <c r="AH234"/>
      <c r="AI234"/>
      <c r="AJ234"/>
      <c r="AK234"/>
      <c r="AL234"/>
      <c r="AM234"/>
      <c r="AN234"/>
      <c r="AU234"/>
    </row>
    <row r="235" spans="18:47">
      <c r="R235"/>
      <c r="S235"/>
      <c r="T235"/>
      <c r="U235"/>
      <c r="V235"/>
      <c r="W235" s="417" t="str">
        <f>登録者!B231</f>
        <v>EKA021</v>
      </c>
      <c r="X235" s="414" t="str">
        <f t="shared" si="16"/>
        <v>EKA021</v>
      </c>
      <c r="Y235" s="418" t="str">
        <f>登録者!C231</f>
        <v>山口　光信</v>
      </c>
      <c r="Z235" s="413" t="str">
        <f t="shared" si="17"/>
        <v>山口光信</v>
      </c>
      <c r="AA235" s="413" t="str">
        <f t="shared" si="18"/>
        <v>山口光信</v>
      </c>
      <c r="AB235"/>
      <c r="AC235"/>
      <c r="AD235"/>
      <c r="AE235"/>
      <c r="AF235"/>
      <c r="AG235"/>
      <c r="AH235"/>
      <c r="AI235"/>
      <c r="AJ235"/>
      <c r="AK235"/>
      <c r="AL235"/>
      <c r="AM235"/>
      <c r="AN235"/>
      <c r="AU235"/>
    </row>
    <row r="236" spans="18:47">
      <c r="R236"/>
      <c r="S236"/>
      <c r="T236"/>
      <c r="U236"/>
      <c r="V236"/>
      <c r="W236" s="417" t="str">
        <f>登録者!B232</f>
        <v>EKA022</v>
      </c>
      <c r="X236" s="414" t="str">
        <f t="shared" si="16"/>
        <v>EKA022</v>
      </c>
      <c r="Y236" s="418" t="str">
        <f>登録者!C232</f>
        <v>三島　利紀</v>
      </c>
      <c r="Z236" s="413" t="str">
        <f t="shared" si="17"/>
        <v>三島利紀</v>
      </c>
      <c r="AA236" s="413" t="str">
        <f t="shared" si="18"/>
        <v>三島利紀</v>
      </c>
      <c r="AB236"/>
      <c r="AC236"/>
      <c r="AD236"/>
      <c r="AE236"/>
      <c r="AF236"/>
      <c r="AG236"/>
      <c r="AH236"/>
      <c r="AI236"/>
      <c r="AJ236"/>
      <c r="AK236"/>
      <c r="AL236"/>
      <c r="AM236"/>
      <c r="AN236"/>
      <c r="AU236"/>
    </row>
    <row r="237" spans="18:47">
      <c r="R237"/>
      <c r="S237"/>
      <c r="T237"/>
      <c r="U237"/>
      <c r="V237"/>
      <c r="W237" s="417" t="str">
        <f>登録者!B233</f>
        <v>EAK016</v>
      </c>
      <c r="X237" s="414" t="str">
        <f t="shared" si="16"/>
        <v>EAK016</v>
      </c>
      <c r="Y237" s="418" t="str">
        <f>登録者!C233</f>
        <v>幸坂　諭諮</v>
      </c>
      <c r="Z237" s="413" t="str">
        <f t="shared" si="17"/>
        <v>幸坂諭諮</v>
      </c>
      <c r="AA237" s="413" t="str">
        <f t="shared" si="18"/>
        <v>幸坂諭諮</v>
      </c>
      <c r="AB237"/>
      <c r="AC237"/>
      <c r="AD237"/>
      <c r="AE237"/>
      <c r="AF237"/>
      <c r="AG237"/>
      <c r="AH237"/>
      <c r="AI237"/>
      <c r="AJ237"/>
      <c r="AK237"/>
      <c r="AL237"/>
      <c r="AM237"/>
      <c r="AN237"/>
      <c r="AU237"/>
    </row>
    <row r="238" spans="18:47">
      <c r="R238"/>
      <c r="S238"/>
      <c r="T238"/>
      <c r="U238"/>
      <c r="V238"/>
      <c r="W238" s="417" t="str">
        <f>登録者!B234</f>
        <v>EAK050</v>
      </c>
      <c r="X238" s="414" t="str">
        <f t="shared" si="16"/>
        <v>EAK050</v>
      </c>
      <c r="Y238" s="418" t="str">
        <f>登録者!C234</f>
        <v>平木　孝直</v>
      </c>
      <c r="Z238" s="413" t="str">
        <f t="shared" si="17"/>
        <v>平木孝直</v>
      </c>
      <c r="AA238" s="413" t="str">
        <f t="shared" si="18"/>
        <v>平木孝直</v>
      </c>
      <c r="AB238"/>
      <c r="AC238"/>
      <c r="AD238"/>
      <c r="AE238"/>
      <c r="AF238"/>
      <c r="AG238"/>
      <c r="AH238"/>
      <c r="AI238"/>
      <c r="AJ238"/>
      <c r="AK238"/>
      <c r="AL238"/>
      <c r="AM238"/>
      <c r="AN238"/>
      <c r="AU238"/>
    </row>
    <row r="239" spans="18:47">
      <c r="R239"/>
      <c r="S239"/>
      <c r="T239"/>
      <c r="U239"/>
      <c r="V239"/>
      <c r="W239" s="417" t="str">
        <f>登録者!B235</f>
        <v>EAK063</v>
      </c>
      <c r="X239" s="414" t="str">
        <f t="shared" si="16"/>
        <v>EAK063</v>
      </c>
      <c r="Y239" s="418" t="str">
        <f>登録者!C235</f>
        <v>館岡　将平</v>
      </c>
      <c r="Z239" s="413" t="str">
        <f t="shared" si="17"/>
        <v>館岡将平</v>
      </c>
      <c r="AA239" s="413" t="str">
        <f t="shared" si="18"/>
        <v>館岡将平</v>
      </c>
      <c r="AB239"/>
      <c r="AC239"/>
      <c r="AD239"/>
      <c r="AE239"/>
      <c r="AF239"/>
      <c r="AG239"/>
      <c r="AH239"/>
      <c r="AI239"/>
      <c r="AJ239"/>
      <c r="AK239"/>
      <c r="AL239"/>
      <c r="AM239"/>
      <c r="AN239"/>
      <c r="AU239"/>
    </row>
    <row r="240" spans="18:47">
      <c r="R240"/>
      <c r="S240"/>
      <c r="T240"/>
      <c r="U240"/>
      <c r="V240"/>
      <c r="W240" s="417" t="str">
        <f>登録者!B236</f>
        <v>EKS003</v>
      </c>
      <c r="X240" s="414" t="str">
        <f t="shared" si="16"/>
        <v>EKS003</v>
      </c>
      <c r="Y240" s="418" t="str">
        <f>登録者!C236</f>
        <v>川村　茂美</v>
      </c>
      <c r="Z240" s="413" t="str">
        <f t="shared" si="17"/>
        <v>川村茂美</v>
      </c>
      <c r="AA240" s="413" t="str">
        <f t="shared" si="18"/>
        <v>川村茂美</v>
      </c>
      <c r="AB240"/>
      <c r="AC240"/>
      <c r="AD240"/>
      <c r="AE240"/>
      <c r="AF240"/>
      <c r="AG240"/>
      <c r="AH240"/>
      <c r="AI240"/>
      <c r="AJ240"/>
      <c r="AK240"/>
      <c r="AL240"/>
      <c r="AM240"/>
      <c r="AN240"/>
      <c r="AU240"/>
    </row>
    <row r="241" spans="18:47">
      <c r="R241"/>
      <c r="S241"/>
      <c r="T241"/>
      <c r="U241"/>
      <c r="V241"/>
      <c r="W241" s="417" t="str">
        <f>登録者!B237</f>
        <v>EKS004</v>
      </c>
      <c r="X241" s="414" t="str">
        <f t="shared" si="16"/>
        <v>EKS004</v>
      </c>
      <c r="Y241" s="418" t="str">
        <f>登録者!C237</f>
        <v>川村　恵子</v>
      </c>
      <c r="Z241" s="413" t="str">
        <f t="shared" si="17"/>
        <v>川村恵子</v>
      </c>
      <c r="AA241" s="413" t="str">
        <f t="shared" si="18"/>
        <v>川村恵子</v>
      </c>
      <c r="AB241"/>
      <c r="AC241"/>
      <c r="AD241"/>
      <c r="AE241"/>
      <c r="AF241"/>
      <c r="AG241"/>
      <c r="AH241"/>
      <c r="AI241"/>
      <c r="AJ241"/>
      <c r="AK241"/>
      <c r="AL241"/>
      <c r="AM241"/>
      <c r="AN241"/>
      <c r="AU241"/>
    </row>
    <row r="242" spans="18:47">
      <c r="R242"/>
      <c r="S242"/>
      <c r="T242"/>
      <c r="U242"/>
      <c r="V242"/>
      <c r="W242" s="417" t="str">
        <f>登録者!B238</f>
        <v>EKS006</v>
      </c>
      <c r="X242" s="414" t="str">
        <f t="shared" si="16"/>
        <v>EKS006</v>
      </c>
      <c r="Y242" s="418" t="str">
        <f>登録者!C238</f>
        <v>阿部　紹子</v>
      </c>
      <c r="Z242" s="413" t="str">
        <f t="shared" si="17"/>
        <v>阿部紹子</v>
      </c>
      <c r="AA242" s="413" t="str">
        <f t="shared" si="18"/>
        <v>阿部紹子</v>
      </c>
      <c r="AB242"/>
      <c r="AC242"/>
      <c r="AD242"/>
      <c r="AE242"/>
      <c r="AF242"/>
      <c r="AG242"/>
      <c r="AH242"/>
      <c r="AI242"/>
      <c r="AJ242"/>
      <c r="AK242"/>
      <c r="AL242"/>
      <c r="AM242"/>
      <c r="AN242"/>
      <c r="AU242"/>
    </row>
    <row r="243" spans="18:47">
      <c r="R243"/>
      <c r="S243"/>
      <c r="T243"/>
      <c r="U243"/>
      <c r="V243"/>
      <c r="W243" s="417" t="str">
        <f>登録者!B239</f>
        <v>ETC003</v>
      </c>
      <c r="X243" s="414" t="str">
        <f t="shared" si="16"/>
        <v>ETC003</v>
      </c>
      <c r="Y243" s="418" t="str">
        <f>登録者!C239</f>
        <v>上村　恵梨奈</v>
      </c>
      <c r="Z243" s="413" t="str">
        <f t="shared" si="17"/>
        <v>上村恵梨奈</v>
      </c>
      <c r="AA243" s="413" t="str">
        <f t="shared" si="18"/>
        <v>上村恵梨奈</v>
      </c>
      <c r="AB243"/>
      <c r="AC243"/>
      <c r="AD243"/>
      <c r="AE243"/>
      <c r="AF243"/>
      <c r="AG243"/>
      <c r="AH243"/>
      <c r="AI243"/>
      <c r="AJ243"/>
      <c r="AK243"/>
      <c r="AL243"/>
      <c r="AM243"/>
      <c r="AN243"/>
      <c r="AU243"/>
    </row>
    <row r="244" spans="18:47">
      <c r="R244"/>
      <c r="S244"/>
      <c r="T244"/>
      <c r="U244"/>
      <c r="V244"/>
      <c r="W244" s="417" t="str">
        <f>登録者!B240</f>
        <v>ETC017</v>
      </c>
      <c r="X244" s="414" t="str">
        <f t="shared" si="16"/>
        <v>ETC017</v>
      </c>
      <c r="Y244" s="418" t="str">
        <f>登録者!C240</f>
        <v>土井　理央</v>
      </c>
      <c r="Z244" s="413" t="str">
        <f t="shared" si="17"/>
        <v>土井理央</v>
      </c>
      <c r="AA244" s="413" t="str">
        <f t="shared" si="18"/>
        <v>土井理央</v>
      </c>
      <c r="AB244"/>
      <c r="AC244"/>
      <c r="AD244"/>
      <c r="AE244"/>
      <c r="AF244"/>
      <c r="AG244"/>
      <c r="AH244"/>
      <c r="AI244"/>
      <c r="AJ244"/>
      <c r="AK244"/>
      <c r="AL244"/>
      <c r="AM244"/>
      <c r="AN244"/>
      <c r="AU244"/>
    </row>
    <row r="245" spans="18:47">
      <c r="R245"/>
      <c r="S245"/>
      <c r="T245"/>
      <c r="U245"/>
      <c r="V245"/>
      <c r="W245" s="417" t="str">
        <f>登録者!B241</f>
        <v>ETC021</v>
      </c>
      <c r="X245" s="414" t="str">
        <f t="shared" si="16"/>
        <v>ETC021</v>
      </c>
      <c r="Y245" s="418" t="str">
        <f>登録者!C241</f>
        <v>道下　悠輝</v>
      </c>
      <c r="Z245" s="413" t="str">
        <f t="shared" si="17"/>
        <v>道下悠輝</v>
      </c>
      <c r="AA245" s="413" t="str">
        <f t="shared" si="18"/>
        <v>道下悠輝</v>
      </c>
      <c r="AB245"/>
      <c r="AC245"/>
      <c r="AD245"/>
      <c r="AE245"/>
      <c r="AF245"/>
      <c r="AG245"/>
      <c r="AH245"/>
      <c r="AI245"/>
      <c r="AJ245"/>
      <c r="AK245"/>
      <c r="AL245"/>
      <c r="AM245"/>
      <c r="AN245"/>
      <c r="AU245"/>
    </row>
    <row r="246" spans="18:47">
      <c r="R246"/>
      <c r="S246"/>
      <c r="T246"/>
      <c r="U246"/>
      <c r="V246"/>
      <c r="W246" s="417" t="str">
        <f>登録者!B242</f>
        <v>ETC023</v>
      </c>
      <c r="X246" s="414" t="str">
        <f t="shared" si="16"/>
        <v>ETC023</v>
      </c>
      <c r="Y246" s="418" t="str">
        <f>登録者!C242</f>
        <v>伊東 陽彩</v>
      </c>
      <c r="Z246" s="413" t="str">
        <f t="shared" si="17"/>
        <v>伊東 陽彩</v>
      </c>
      <c r="AA246" s="413" t="str">
        <f t="shared" si="18"/>
        <v>伊東陽彩</v>
      </c>
      <c r="AB246"/>
      <c r="AC246"/>
      <c r="AD246"/>
      <c r="AE246"/>
      <c r="AF246"/>
      <c r="AG246"/>
      <c r="AH246"/>
      <c r="AI246"/>
      <c r="AJ246"/>
      <c r="AK246"/>
      <c r="AL246"/>
      <c r="AM246"/>
      <c r="AN246"/>
      <c r="AU246"/>
    </row>
    <row r="247" spans="18:47">
      <c r="R247"/>
      <c r="S247"/>
      <c r="T247"/>
      <c r="U247"/>
      <c r="V247"/>
      <c r="W247" s="417" t="str">
        <f>登録者!B243</f>
        <v>ETC024</v>
      </c>
      <c r="X247" s="414" t="str">
        <f t="shared" si="16"/>
        <v>ETC024</v>
      </c>
      <c r="Y247" s="418" t="str">
        <f>登録者!C243</f>
        <v>髙田 柊花</v>
      </c>
      <c r="Z247" s="413" t="str">
        <f t="shared" si="17"/>
        <v>髙田 柊花</v>
      </c>
      <c r="AA247" s="413" t="str">
        <f t="shared" si="18"/>
        <v>髙田柊花</v>
      </c>
      <c r="AB247"/>
      <c r="AC247"/>
      <c r="AD247"/>
      <c r="AE247"/>
      <c r="AF247"/>
      <c r="AG247"/>
      <c r="AH247"/>
      <c r="AI247"/>
      <c r="AJ247"/>
      <c r="AK247"/>
      <c r="AL247"/>
      <c r="AM247"/>
      <c r="AN247"/>
      <c r="AU247"/>
    </row>
    <row r="248" spans="18:47">
      <c r="R248"/>
      <c r="S248"/>
      <c r="T248"/>
      <c r="U248"/>
      <c r="V248"/>
      <c r="W248" s="417" t="str">
        <f>登録者!B244</f>
        <v>EUS001</v>
      </c>
      <c r="X248" s="414" t="str">
        <f t="shared" si="16"/>
        <v>EUS001</v>
      </c>
      <c r="Y248" s="418" t="str">
        <f>登録者!C244</f>
        <v>北澤 亜利沙</v>
      </c>
      <c r="Z248" s="413" t="str">
        <f t="shared" si="17"/>
        <v>北澤 亜利沙</v>
      </c>
      <c r="AA248" s="413" t="str">
        <f t="shared" si="18"/>
        <v>北澤亜利沙</v>
      </c>
      <c r="AB248"/>
      <c r="AC248"/>
      <c r="AD248"/>
      <c r="AE248"/>
      <c r="AF248"/>
      <c r="AG248"/>
      <c r="AH248"/>
      <c r="AI248"/>
      <c r="AJ248"/>
      <c r="AK248"/>
      <c r="AL248"/>
      <c r="AM248"/>
      <c r="AN248"/>
      <c r="AU248"/>
    </row>
    <row r="249" spans="18:47">
      <c r="R249"/>
      <c r="S249"/>
      <c r="T249"/>
      <c r="U249"/>
      <c r="V249"/>
      <c r="W249" s="417" t="str">
        <f>登録者!B245</f>
        <v>EUS002</v>
      </c>
      <c r="X249" s="414" t="str">
        <f t="shared" si="16"/>
        <v>EUS002</v>
      </c>
      <c r="Y249" s="418" t="str">
        <f>登録者!C245</f>
        <v>北澤　星來</v>
      </c>
      <c r="Z249" s="413" t="str">
        <f t="shared" si="17"/>
        <v>北澤星來</v>
      </c>
      <c r="AA249" s="413" t="str">
        <f t="shared" si="18"/>
        <v>北澤星來</v>
      </c>
      <c r="AB249"/>
      <c r="AC249"/>
      <c r="AD249"/>
      <c r="AE249"/>
      <c r="AF249"/>
      <c r="AG249"/>
      <c r="AH249"/>
      <c r="AI249"/>
      <c r="AJ249"/>
      <c r="AK249"/>
      <c r="AL249"/>
      <c r="AM249"/>
      <c r="AN249"/>
      <c r="AU249"/>
    </row>
    <row r="250" spans="18:47">
      <c r="R250"/>
      <c r="S250"/>
      <c r="T250"/>
      <c r="U250"/>
      <c r="V250"/>
      <c r="W250" s="417" t="str">
        <f>登録者!B246</f>
        <v>ETA001</v>
      </c>
      <c r="X250" s="414" t="str">
        <f t="shared" si="16"/>
        <v>ETA001</v>
      </c>
      <c r="Y250" s="418" t="str">
        <f>登録者!C246</f>
        <v>稗田 道也</v>
      </c>
      <c r="Z250" s="413" t="str">
        <f t="shared" si="17"/>
        <v>稗田 道也</v>
      </c>
      <c r="AA250" s="413" t="str">
        <f t="shared" si="18"/>
        <v>稗田道也</v>
      </c>
      <c r="AB250"/>
      <c r="AC250"/>
      <c r="AD250"/>
      <c r="AE250"/>
      <c r="AF250"/>
      <c r="AG250"/>
      <c r="AH250"/>
      <c r="AI250"/>
      <c r="AJ250"/>
      <c r="AK250"/>
      <c r="AL250"/>
      <c r="AM250"/>
      <c r="AN250"/>
      <c r="AU250"/>
    </row>
    <row r="251" spans="18:47">
      <c r="R251"/>
      <c r="S251"/>
      <c r="T251"/>
      <c r="U251"/>
      <c r="V251"/>
      <c r="W251" s="417" t="str">
        <f>登録者!B247</f>
        <v>EAK017</v>
      </c>
      <c r="X251" s="414" t="str">
        <f t="shared" si="16"/>
        <v>EAK017</v>
      </c>
      <c r="Y251" s="418" t="str">
        <f>登録者!C247</f>
        <v>佐藤 健二</v>
      </c>
      <c r="Z251" s="413" t="str">
        <f t="shared" si="17"/>
        <v>佐藤 健二</v>
      </c>
      <c r="AA251" s="413" t="str">
        <f t="shared" si="18"/>
        <v>佐藤健二</v>
      </c>
      <c r="AB251"/>
      <c r="AC251"/>
      <c r="AD251"/>
      <c r="AE251"/>
      <c r="AF251"/>
      <c r="AG251"/>
      <c r="AH251"/>
      <c r="AI251"/>
      <c r="AJ251"/>
      <c r="AK251"/>
      <c r="AL251"/>
      <c r="AM251"/>
      <c r="AN251"/>
      <c r="AU251"/>
    </row>
    <row r="252" spans="18:47">
      <c r="R252"/>
      <c r="S252"/>
      <c r="T252"/>
      <c r="U252"/>
      <c r="V252"/>
      <c r="W252" s="417" t="str">
        <f>登録者!B248</f>
        <v>ECF010</v>
      </c>
      <c r="X252" s="414" t="str">
        <f t="shared" si="16"/>
        <v>ECF010</v>
      </c>
      <c r="Y252" s="418" t="str">
        <f>登録者!C248</f>
        <v>千葉 更紗</v>
      </c>
      <c r="Z252" s="413" t="str">
        <f t="shared" si="17"/>
        <v>千葉 更紗</v>
      </c>
      <c r="AA252" s="413" t="str">
        <f t="shared" si="18"/>
        <v>千葉更紗</v>
      </c>
      <c r="AB252"/>
      <c r="AC252"/>
      <c r="AD252"/>
      <c r="AE252"/>
      <c r="AF252"/>
      <c r="AG252"/>
      <c r="AH252"/>
      <c r="AI252"/>
      <c r="AJ252"/>
      <c r="AK252"/>
      <c r="AL252"/>
      <c r="AM252"/>
      <c r="AN252"/>
      <c r="AU252"/>
    </row>
    <row r="253" spans="18:47">
      <c r="R253"/>
      <c r="S253"/>
      <c r="T253"/>
      <c r="U253"/>
      <c r="V253"/>
      <c r="W253" s="417" t="str">
        <f>登録者!B249</f>
        <v>ECF026</v>
      </c>
      <c r="X253" s="414" t="str">
        <f t="shared" si="16"/>
        <v>ECF026</v>
      </c>
      <c r="Y253" s="418" t="str">
        <f>登録者!C249</f>
        <v>米田 聖梨</v>
      </c>
      <c r="Z253" s="413" t="str">
        <f t="shared" si="17"/>
        <v>米田 聖梨</v>
      </c>
      <c r="AA253" s="413" t="str">
        <f t="shared" si="18"/>
        <v>米田聖梨</v>
      </c>
      <c r="AB253"/>
      <c r="AC253"/>
      <c r="AD253"/>
      <c r="AE253"/>
      <c r="AF253"/>
      <c r="AG253"/>
      <c r="AH253"/>
      <c r="AI253"/>
      <c r="AJ253"/>
      <c r="AK253"/>
      <c r="AL253"/>
      <c r="AM253"/>
      <c r="AN253"/>
      <c r="AU253"/>
    </row>
    <row r="254" spans="18:47">
      <c r="R254"/>
      <c r="S254"/>
      <c r="T254"/>
      <c r="U254"/>
      <c r="V254"/>
      <c r="W254" s="417" t="str">
        <f>登録者!B250</f>
        <v>ECF027</v>
      </c>
      <c r="X254" s="414" t="str">
        <f t="shared" si="16"/>
        <v>ECF027</v>
      </c>
      <c r="Y254" s="418" t="str">
        <f>登録者!C250</f>
        <v>造田 祐那</v>
      </c>
      <c r="Z254" s="413" t="str">
        <f t="shared" si="17"/>
        <v>造田 祐那</v>
      </c>
      <c r="AA254" s="413" t="str">
        <f t="shared" si="18"/>
        <v>造田祐那</v>
      </c>
      <c r="AB254"/>
      <c r="AC254"/>
      <c r="AD254"/>
      <c r="AE254"/>
      <c r="AF254"/>
      <c r="AG254"/>
      <c r="AH254"/>
      <c r="AI254"/>
      <c r="AJ254"/>
      <c r="AK254"/>
      <c r="AL254"/>
      <c r="AM254"/>
      <c r="AN254"/>
      <c r="AU254"/>
    </row>
    <row r="255" spans="18:47">
      <c r="R255"/>
      <c r="S255"/>
      <c r="T255"/>
      <c r="U255"/>
      <c r="V255"/>
      <c r="W255" s="417" t="str">
        <f>登録者!B251</f>
        <v>ECF028</v>
      </c>
      <c r="X255" s="414" t="str">
        <f t="shared" si="16"/>
        <v>ECF028</v>
      </c>
      <c r="Y255" s="418" t="str">
        <f>登録者!C251</f>
        <v>佐々木 希美</v>
      </c>
      <c r="Z255" s="413" t="str">
        <f t="shared" si="17"/>
        <v>佐々木 希美</v>
      </c>
      <c r="AA255" s="413" t="str">
        <f t="shared" si="18"/>
        <v>佐々木希美</v>
      </c>
      <c r="AB255"/>
      <c r="AC255"/>
      <c r="AD255"/>
      <c r="AE255"/>
      <c r="AF255"/>
      <c r="AG255"/>
      <c r="AH255"/>
      <c r="AI255"/>
      <c r="AJ255"/>
      <c r="AK255"/>
      <c r="AL255"/>
      <c r="AM255"/>
      <c r="AN255"/>
      <c r="AU255"/>
    </row>
    <row r="256" spans="18:47">
      <c r="R256"/>
      <c r="S256"/>
      <c r="T256"/>
      <c r="U256"/>
      <c r="V256"/>
      <c r="W256" s="417" t="str">
        <f>登録者!B252</f>
        <v>ECF030</v>
      </c>
      <c r="X256" s="414" t="str">
        <f t="shared" si="16"/>
        <v>ECF030</v>
      </c>
      <c r="Y256" s="418" t="str">
        <f>登録者!C252</f>
        <v>中林 真由香</v>
      </c>
      <c r="Z256" s="413" t="str">
        <f t="shared" si="17"/>
        <v>中林 真由香</v>
      </c>
      <c r="AA256" s="413" t="str">
        <f t="shared" si="18"/>
        <v>中林真由香</v>
      </c>
      <c r="AB256"/>
      <c r="AC256"/>
      <c r="AD256"/>
      <c r="AE256"/>
      <c r="AF256"/>
      <c r="AG256"/>
      <c r="AH256"/>
      <c r="AI256"/>
      <c r="AJ256"/>
      <c r="AK256"/>
      <c r="AL256"/>
      <c r="AM256"/>
      <c r="AN256"/>
      <c r="AU256"/>
    </row>
    <row r="257" spans="18:47">
      <c r="R257"/>
      <c r="S257"/>
      <c r="T257"/>
      <c r="U257"/>
      <c r="V257"/>
      <c r="W257" s="417" t="str">
        <f>登録者!B253</f>
        <v>ECF032</v>
      </c>
      <c r="X257" s="414" t="str">
        <f t="shared" si="16"/>
        <v>ECF032</v>
      </c>
      <c r="Y257" s="418" t="str">
        <f>登録者!C253</f>
        <v>工藤 翠姫</v>
      </c>
      <c r="Z257" s="413" t="str">
        <f t="shared" si="17"/>
        <v>工藤 翠姫</v>
      </c>
      <c r="AA257" s="413" t="str">
        <f t="shared" si="18"/>
        <v>工藤翠姫</v>
      </c>
      <c r="AB257"/>
      <c r="AC257"/>
      <c r="AD257"/>
      <c r="AE257"/>
      <c r="AF257"/>
      <c r="AG257"/>
      <c r="AH257"/>
      <c r="AI257"/>
      <c r="AJ257"/>
      <c r="AK257"/>
      <c r="AL257"/>
      <c r="AM257"/>
      <c r="AN257"/>
      <c r="AU257"/>
    </row>
    <row r="258" spans="18:47">
      <c r="R258"/>
      <c r="S258"/>
      <c r="T258"/>
      <c r="U258"/>
      <c r="V258"/>
      <c r="W258" s="417" t="str">
        <f>登録者!B254</f>
        <v>ECF034</v>
      </c>
      <c r="X258" s="414" t="str">
        <f t="shared" si="16"/>
        <v>ECF034</v>
      </c>
      <c r="Y258" s="418" t="str">
        <f>登録者!C254</f>
        <v>仙石 葵</v>
      </c>
      <c r="Z258" s="413" t="str">
        <f t="shared" si="17"/>
        <v>仙石 葵</v>
      </c>
      <c r="AA258" s="413" t="str">
        <f t="shared" si="18"/>
        <v>仙石葵</v>
      </c>
      <c r="AB258"/>
      <c r="AC258"/>
      <c r="AD258"/>
      <c r="AE258"/>
      <c r="AF258"/>
      <c r="AG258"/>
      <c r="AH258"/>
      <c r="AI258"/>
      <c r="AJ258"/>
      <c r="AK258"/>
      <c r="AL258"/>
      <c r="AM258"/>
      <c r="AN258"/>
      <c r="AU258"/>
    </row>
    <row r="259" spans="18:47">
      <c r="R259"/>
      <c r="S259"/>
      <c r="T259"/>
      <c r="U259"/>
      <c r="V259"/>
      <c r="W259" s="417" t="str">
        <f>登録者!B255</f>
        <v>ECF035</v>
      </c>
      <c r="X259" s="414" t="str">
        <f t="shared" si="16"/>
        <v>ECF035</v>
      </c>
      <c r="Y259" s="418" t="str">
        <f>登録者!C255</f>
        <v>佐藤 綾咲</v>
      </c>
      <c r="Z259" s="413" t="str">
        <f t="shared" si="17"/>
        <v>佐藤 綾咲</v>
      </c>
      <c r="AA259" s="413" t="str">
        <f t="shared" si="18"/>
        <v>佐藤綾咲</v>
      </c>
      <c r="AB259"/>
      <c r="AC259"/>
      <c r="AD259"/>
      <c r="AE259"/>
      <c r="AF259"/>
      <c r="AG259"/>
      <c r="AH259"/>
      <c r="AI259"/>
      <c r="AJ259"/>
      <c r="AK259"/>
      <c r="AL259"/>
      <c r="AM259"/>
      <c r="AN259"/>
      <c r="AU259"/>
    </row>
    <row r="260" spans="18:47">
      <c r="R260"/>
      <c r="S260"/>
      <c r="T260"/>
      <c r="U260"/>
      <c r="V260"/>
      <c r="W260" s="417" t="str">
        <f>登録者!B256</f>
        <v>ECF036</v>
      </c>
      <c r="X260" s="414" t="str">
        <f t="shared" si="16"/>
        <v>ECF036</v>
      </c>
      <c r="Y260" s="418" t="str">
        <f>登録者!C256</f>
        <v>菊地 奏太</v>
      </c>
      <c r="Z260" s="413" t="str">
        <f t="shared" si="17"/>
        <v>菊地 奏太</v>
      </c>
      <c r="AA260" s="413" t="str">
        <f t="shared" si="18"/>
        <v>菊地奏太</v>
      </c>
      <c r="AB260"/>
      <c r="AC260"/>
      <c r="AD260"/>
      <c r="AE260"/>
      <c r="AF260"/>
      <c r="AG260"/>
      <c r="AH260"/>
      <c r="AI260"/>
      <c r="AJ260"/>
      <c r="AK260"/>
      <c r="AL260"/>
      <c r="AM260"/>
      <c r="AN260"/>
      <c r="AU260"/>
    </row>
    <row r="261" spans="18:47">
      <c r="R261"/>
      <c r="S261"/>
      <c r="T261"/>
      <c r="U261"/>
      <c r="V261"/>
      <c r="W261" s="417" t="str">
        <f>登録者!B257</f>
        <v>ECF037</v>
      </c>
      <c r="X261" s="414" t="str">
        <f t="shared" si="16"/>
        <v>ECF037</v>
      </c>
      <c r="Y261" s="418" t="str">
        <f>登録者!C257</f>
        <v>小葉松 咲翔</v>
      </c>
      <c r="Z261" s="413" t="str">
        <f t="shared" si="17"/>
        <v>小葉松 咲翔</v>
      </c>
      <c r="AA261" s="413" t="str">
        <f t="shared" si="18"/>
        <v>小葉松咲翔</v>
      </c>
      <c r="AB261"/>
      <c r="AC261"/>
      <c r="AD261"/>
      <c r="AE261"/>
      <c r="AF261"/>
      <c r="AG261"/>
      <c r="AH261"/>
      <c r="AI261"/>
      <c r="AJ261"/>
      <c r="AK261"/>
      <c r="AL261"/>
      <c r="AM261"/>
      <c r="AN261"/>
      <c r="AU261"/>
    </row>
    <row r="262" spans="18:47">
      <c r="R262"/>
      <c r="S262"/>
      <c r="T262"/>
      <c r="U262"/>
      <c r="V262"/>
      <c r="W262" s="417" t="str">
        <f>登録者!B258</f>
        <v>ECF038</v>
      </c>
      <c r="X262" s="414" t="str">
        <f t="shared" si="16"/>
        <v>ECF038</v>
      </c>
      <c r="Y262" s="418" t="str">
        <f>登録者!C258</f>
        <v>吉田 陽真</v>
      </c>
      <c r="Z262" s="413" t="str">
        <f t="shared" si="17"/>
        <v>吉田 陽真</v>
      </c>
      <c r="AA262" s="413" t="str">
        <f t="shared" si="18"/>
        <v>吉田陽真</v>
      </c>
      <c r="AB262"/>
      <c r="AC262"/>
      <c r="AD262"/>
      <c r="AE262"/>
      <c r="AF262"/>
      <c r="AG262"/>
      <c r="AH262"/>
      <c r="AI262"/>
      <c r="AJ262"/>
      <c r="AK262"/>
      <c r="AL262"/>
      <c r="AM262"/>
      <c r="AN262"/>
      <c r="AU262"/>
    </row>
    <row r="263" spans="18:47">
      <c r="R263"/>
      <c r="S263"/>
      <c r="T263"/>
      <c r="U263"/>
      <c r="V263"/>
      <c r="W263" s="417" t="str">
        <f>登録者!B259</f>
        <v>KSU056</v>
      </c>
      <c r="X263" s="414" t="str">
        <f t="shared" si="16"/>
        <v>KSU056</v>
      </c>
      <c r="Y263" s="418" t="str">
        <f>登録者!C259</f>
        <v>小林 哲也</v>
      </c>
      <c r="Z263" s="413" t="str">
        <f t="shared" si="17"/>
        <v>小林 哲也</v>
      </c>
      <c r="AA263" s="413" t="str">
        <f t="shared" si="18"/>
        <v>小林哲也</v>
      </c>
      <c r="AB263"/>
      <c r="AC263"/>
      <c r="AD263"/>
      <c r="AE263"/>
      <c r="AF263"/>
      <c r="AG263"/>
      <c r="AH263"/>
      <c r="AI263"/>
      <c r="AJ263"/>
      <c r="AK263"/>
      <c r="AL263"/>
      <c r="AM263"/>
      <c r="AN263"/>
      <c r="AU263"/>
    </row>
    <row r="264" spans="18:47">
      <c r="R264"/>
      <c r="S264"/>
      <c r="T264"/>
      <c r="U264"/>
      <c r="V264"/>
      <c r="W264" s="417" t="str">
        <f>登録者!B260</f>
        <v>EOC009</v>
      </c>
      <c r="X264" s="414" t="str">
        <f t="shared" si="16"/>
        <v>EOC009</v>
      </c>
      <c r="Y264" s="418" t="str">
        <f>登録者!C260</f>
        <v>吉田　健治</v>
      </c>
      <c r="Z264" s="413" t="str">
        <f t="shared" si="17"/>
        <v>吉田健治</v>
      </c>
      <c r="AA264" s="413" t="str">
        <f t="shared" si="18"/>
        <v>吉田健治</v>
      </c>
      <c r="AB264"/>
      <c r="AC264"/>
      <c r="AD264"/>
      <c r="AE264"/>
      <c r="AF264"/>
      <c r="AG264"/>
      <c r="AH264"/>
      <c r="AI264"/>
      <c r="AJ264"/>
      <c r="AK264"/>
      <c r="AL264"/>
      <c r="AM264"/>
      <c r="AN264"/>
      <c r="AU264"/>
    </row>
    <row r="265" spans="18:47">
      <c r="R265"/>
      <c r="S265"/>
      <c r="T265"/>
      <c r="U265"/>
      <c r="V265"/>
      <c r="W265" s="417" t="str">
        <f>登録者!B261</f>
        <v>EOC014</v>
      </c>
      <c r="X265" s="414" t="str">
        <f t="shared" ref="X265:X328" si="19">ASC(W265)</f>
        <v>EOC014</v>
      </c>
      <c r="Y265" s="418" t="str">
        <f>登録者!C261</f>
        <v>柳本　快燈</v>
      </c>
      <c r="Z265" s="413" t="str">
        <f t="shared" ref="Z265:Z328" si="20">TRIM(SUBSTITUTE(Y265,"　",""))</f>
        <v>柳本快燈</v>
      </c>
      <c r="AA265" s="413" t="str">
        <f t="shared" ref="AA265:AA328" si="21">TRIM(SUBSTITUTE(Z265," ",""))</f>
        <v>柳本快燈</v>
      </c>
      <c r="AB265"/>
      <c r="AC265"/>
      <c r="AD265"/>
      <c r="AE265"/>
      <c r="AF265"/>
      <c r="AG265"/>
      <c r="AH265"/>
      <c r="AI265"/>
      <c r="AJ265"/>
      <c r="AK265"/>
      <c r="AL265"/>
      <c r="AM265"/>
      <c r="AN265"/>
      <c r="AU265"/>
    </row>
    <row r="266" spans="18:47">
      <c r="R266"/>
      <c r="S266"/>
      <c r="T266"/>
      <c r="U266"/>
      <c r="V266"/>
      <c r="W266" s="417" t="str">
        <f>登録者!B262</f>
        <v>EOC021</v>
      </c>
      <c r="X266" s="414" t="str">
        <f t="shared" si="19"/>
        <v>EOC021</v>
      </c>
      <c r="Y266" s="418" t="str">
        <f>登録者!C262</f>
        <v>柳本　敏行</v>
      </c>
      <c r="Z266" s="413" t="str">
        <f t="shared" si="20"/>
        <v>柳本敏行</v>
      </c>
      <c r="AA266" s="413" t="str">
        <f t="shared" si="21"/>
        <v>柳本敏行</v>
      </c>
      <c r="AB266"/>
      <c r="AC266"/>
      <c r="AD266"/>
      <c r="AE266"/>
      <c r="AF266"/>
      <c r="AG266"/>
      <c r="AH266"/>
      <c r="AI266"/>
      <c r="AJ266"/>
      <c r="AK266"/>
      <c r="AL266"/>
      <c r="AM266"/>
      <c r="AN266"/>
      <c r="AU266"/>
    </row>
    <row r="267" spans="18:47">
      <c r="R267"/>
      <c r="S267"/>
      <c r="T267"/>
      <c r="U267"/>
      <c r="V267"/>
      <c r="W267" s="417" t="str">
        <f>登録者!B263</f>
        <v>EOC025</v>
      </c>
      <c r="X267" s="414" t="str">
        <f t="shared" si="19"/>
        <v>EOC025</v>
      </c>
      <c r="Y267" s="418" t="str">
        <f>登録者!C263</f>
        <v>小栗　結衣</v>
      </c>
      <c r="Z267" s="413" t="str">
        <f t="shared" si="20"/>
        <v>小栗結衣</v>
      </c>
      <c r="AA267" s="413" t="str">
        <f t="shared" si="21"/>
        <v>小栗結衣</v>
      </c>
      <c r="AB267"/>
      <c r="AC267"/>
      <c r="AD267"/>
      <c r="AE267"/>
      <c r="AF267"/>
      <c r="AG267"/>
      <c r="AH267"/>
      <c r="AI267"/>
      <c r="AJ267"/>
      <c r="AK267"/>
      <c r="AL267"/>
      <c r="AM267"/>
      <c r="AN267"/>
      <c r="AU267"/>
    </row>
    <row r="268" spans="18:47">
      <c r="R268"/>
      <c r="S268"/>
      <c r="T268"/>
      <c r="U268"/>
      <c r="V268"/>
      <c r="W268" s="417" t="str">
        <f>登録者!B264</f>
        <v>EAT001</v>
      </c>
      <c r="X268" s="414" t="str">
        <f t="shared" si="19"/>
        <v>EAT001</v>
      </c>
      <c r="Y268" s="418" t="str">
        <f>登録者!C264</f>
        <v>秋山　敏</v>
      </c>
      <c r="Z268" s="413" t="str">
        <f t="shared" si="20"/>
        <v>秋山敏</v>
      </c>
      <c r="AA268" s="413" t="str">
        <f t="shared" si="21"/>
        <v>秋山敏</v>
      </c>
      <c r="AB268"/>
      <c r="AC268"/>
      <c r="AD268"/>
      <c r="AE268"/>
      <c r="AF268"/>
      <c r="AG268"/>
      <c r="AH268"/>
      <c r="AI268"/>
      <c r="AJ268"/>
      <c r="AK268"/>
      <c r="AL268"/>
      <c r="AM268"/>
      <c r="AN268"/>
      <c r="AU268"/>
    </row>
    <row r="269" spans="18:47">
      <c r="R269"/>
      <c r="S269"/>
      <c r="T269"/>
      <c r="U269"/>
      <c r="V269"/>
      <c r="W269" s="417" t="str">
        <f>登録者!B265</f>
        <v>EAT003</v>
      </c>
      <c r="X269" s="414" t="str">
        <f t="shared" si="19"/>
        <v>EAT003</v>
      </c>
      <c r="Y269" s="418" t="str">
        <f>登録者!C265</f>
        <v>佐藤　鋭治</v>
      </c>
      <c r="Z269" s="413" t="str">
        <f t="shared" si="20"/>
        <v>佐藤鋭治</v>
      </c>
      <c r="AA269" s="413" t="str">
        <f t="shared" si="21"/>
        <v>佐藤鋭治</v>
      </c>
      <c r="AB269"/>
      <c r="AC269"/>
      <c r="AD269"/>
      <c r="AE269"/>
      <c r="AF269"/>
      <c r="AG269"/>
      <c r="AH269"/>
      <c r="AI269"/>
      <c r="AJ269"/>
      <c r="AK269"/>
      <c r="AL269"/>
      <c r="AM269"/>
      <c r="AN269"/>
      <c r="AU269"/>
    </row>
    <row r="270" spans="18:47">
      <c r="R270"/>
      <c r="S270"/>
      <c r="T270"/>
      <c r="U270"/>
      <c r="V270"/>
      <c r="W270" s="417" t="str">
        <f>登録者!B266</f>
        <v>EAT004</v>
      </c>
      <c r="X270" s="414" t="str">
        <f t="shared" si="19"/>
        <v>EAT004</v>
      </c>
      <c r="Y270" s="418" t="str">
        <f>登録者!C266</f>
        <v>秋山　寛子</v>
      </c>
      <c r="Z270" s="413" t="str">
        <f t="shared" si="20"/>
        <v>秋山寛子</v>
      </c>
      <c r="AA270" s="413" t="str">
        <f t="shared" si="21"/>
        <v>秋山寛子</v>
      </c>
      <c r="AB270"/>
      <c r="AC270"/>
      <c r="AD270"/>
      <c r="AE270"/>
      <c r="AF270"/>
      <c r="AG270"/>
      <c r="AH270"/>
      <c r="AI270"/>
      <c r="AJ270"/>
      <c r="AK270"/>
      <c r="AL270"/>
      <c r="AM270"/>
      <c r="AN270"/>
      <c r="AU270"/>
    </row>
    <row r="271" spans="18:47">
      <c r="R271"/>
      <c r="S271"/>
      <c r="T271"/>
      <c r="U271"/>
      <c r="V271"/>
      <c r="W271" s="417" t="str">
        <f>登録者!B267</f>
        <v>EAT005</v>
      </c>
      <c r="X271" s="414" t="str">
        <f t="shared" si="19"/>
        <v>EAT005</v>
      </c>
      <c r="Y271" s="418" t="str">
        <f>登録者!C267</f>
        <v>佐藤　美穂</v>
      </c>
      <c r="Z271" s="413" t="str">
        <f t="shared" si="20"/>
        <v>佐藤美穂</v>
      </c>
      <c r="AA271" s="413" t="str">
        <f t="shared" si="21"/>
        <v>佐藤美穂</v>
      </c>
      <c r="AB271"/>
      <c r="AC271"/>
      <c r="AD271"/>
      <c r="AE271"/>
      <c r="AF271"/>
      <c r="AG271"/>
      <c r="AH271"/>
      <c r="AI271"/>
      <c r="AJ271"/>
      <c r="AK271"/>
      <c r="AL271"/>
      <c r="AM271"/>
      <c r="AN271"/>
      <c r="AU271"/>
    </row>
    <row r="272" spans="18:47">
      <c r="R272"/>
      <c r="S272"/>
      <c r="T272"/>
      <c r="U272"/>
      <c r="V272"/>
      <c r="W272" s="417" t="str">
        <f>登録者!B268</f>
        <v>ETR003</v>
      </c>
      <c r="X272" s="414" t="str">
        <f t="shared" si="19"/>
        <v>ETR003</v>
      </c>
      <c r="Y272" s="418" t="str">
        <f>登録者!C268</f>
        <v>塚田　蒼太</v>
      </c>
      <c r="Z272" s="413" t="str">
        <f t="shared" si="20"/>
        <v>塚田蒼太</v>
      </c>
      <c r="AA272" s="413" t="str">
        <f t="shared" si="21"/>
        <v>塚田蒼太</v>
      </c>
      <c r="AB272"/>
      <c r="AC272"/>
      <c r="AD272"/>
      <c r="AE272"/>
      <c r="AF272"/>
      <c r="AG272"/>
      <c r="AH272"/>
      <c r="AI272"/>
      <c r="AJ272"/>
      <c r="AK272"/>
      <c r="AL272"/>
      <c r="AM272"/>
      <c r="AN272"/>
      <c r="AU272"/>
    </row>
    <row r="273" spans="18:47">
      <c r="R273"/>
      <c r="S273"/>
      <c r="T273"/>
      <c r="U273"/>
      <c r="V273"/>
      <c r="W273" s="417" t="str">
        <f>登録者!B269</f>
        <v>ETR004</v>
      </c>
      <c r="X273" s="414" t="str">
        <f t="shared" si="19"/>
        <v>ETR004</v>
      </c>
      <c r="Y273" s="418" t="str">
        <f>登録者!C269</f>
        <v>佐藤　弘康</v>
      </c>
      <c r="Z273" s="413" t="str">
        <f t="shared" si="20"/>
        <v>佐藤弘康</v>
      </c>
      <c r="AA273" s="413" t="str">
        <f t="shared" si="21"/>
        <v>佐藤弘康</v>
      </c>
      <c r="AB273"/>
      <c r="AC273"/>
      <c r="AD273"/>
      <c r="AE273"/>
      <c r="AF273"/>
      <c r="AG273"/>
      <c r="AH273"/>
      <c r="AI273"/>
      <c r="AJ273"/>
      <c r="AK273"/>
      <c r="AL273"/>
      <c r="AM273"/>
      <c r="AN273"/>
      <c r="AU273"/>
    </row>
    <row r="274" spans="18:47">
      <c r="R274"/>
      <c r="S274"/>
      <c r="T274"/>
      <c r="U274"/>
      <c r="V274"/>
      <c r="W274" s="417" t="str">
        <f>登録者!B270</f>
        <v>ETR005</v>
      </c>
      <c r="X274" s="414" t="str">
        <f t="shared" si="19"/>
        <v>ETR005</v>
      </c>
      <c r="Y274" s="418" t="str">
        <f>登録者!C270</f>
        <v>早弓　英汰</v>
      </c>
      <c r="Z274" s="413" t="str">
        <f t="shared" si="20"/>
        <v>早弓英汰</v>
      </c>
      <c r="AA274" s="413" t="str">
        <f t="shared" si="21"/>
        <v>早弓英汰</v>
      </c>
      <c r="AB274"/>
      <c r="AC274"/>
      <c r="AD274"/>
      <c r="AE274"/>
      <c r="AF274"/>
      <c r="AG274"/>
      <c r="AH274"/>
      <c r="AI274"/>
      <c r="AJ274"/>
      <c r="AK274"/>
      <c r="AL274"/>
      <c r="AM274"/>
      <c r="AN274"/>
      <c r="AU274"/>
    </row>
    <row r="275" spans="18:47">
      <c r="R275"/>
      <c r="S275"/>
      <c r="T275"/>
      <c r="U275"/>
      <c r="V275"/>
      <c r="W275" s="417" t="str">
        <f>登録者!B271</f>
        <v>ETR006</v>
      </c>
      <c r="X275" s="414" t="str">
        <f t="shared" si="19"/>
        <v>ETR006</v>
      </c>
      <c r="Y275" s="418" t="str">
        <f>登録者!C271</f>
        <v>早弓　冬真</v>
      </c>
      <c r="Z275" s="413" t="str">
        <f t="shared" si="20"/>
        <v>早弓冬真</v>
      </c>
      <c r="AA275" s="413" t="str">
        <f t="shared" si="21"/>
        <v>早弓冬真</v>
      </c>
      <c r="AB275"/>
      <c r="AC275"/>
      <c r="AD275"/>
      <c r="AE275"/>
      <c r="AF275"/>
      <c r="AG275"/>
      <c r="AH275"/>
      <c r="AI275"/>
      <c r="AJ275"/>
      <c r="AK275"/>
      <c r="AL275"/>
      <c r="AM275"/>
      <c r="AN275"/>
      <c r="AU275"/>
    </row>
    <row r="276" spans="18:47">
      <c r="R276"/>
      <c r="S276"/>
      <c r="T276"/>
      <c r="U276"/>
      <c r="V276"/>
      <c r="W276" s="417" t="str">
        <f>登録者!B272</f>
        <v>ETR008</v>
      </c>
      <c r="X276" s="414" t="str">
        <f t="shared" si="19"/>
        <v>ETR008</v>
      </c>
      <c r="Y276" s="418" t="str">
        <f>登録者!C272</f>
        <v>朝長　天音</v>
      </c>
      <c r="Z276" s="413" t="str">
        <f t="shared" si="20"/>
        <v>朝長天音</v>
      </c>
      <c r="AA276" s="413" t="str">
        <f t="shared" si="21"/>
        <v>朝長天音</v>
      </c>
      <c r="AB276"/>
      <c r="AC276"/>
      <c r="AD276"/>
      <c r="AE276"/>
      <c r="AF276"/>
      <c r="AG276"/>
      <c r="AH276"/>
      <c r="AI276"/>
      <c r="AJ276"/>
      <c r="AK276"/>
      <c r="AL276"/>
      <c r="AM276"/>
      <c r="AN276"/>
      <c r="AU276"/>
    </row>
    <row r="277" spans="18:47">
      <c r="R277"/>
      <c r="S277"/>
      <c r="T277"/>
      <c r="U277"/>
      <c r="V277"/>
      <c r="W277" s="417" t="str">
        <f>登録者!B273</f>
        <v>ETR009</v>
      </c>
      <c r="X277" s="414" t="str">
        <f t="shared" si="19"/>
        <v>ETR009</v>
      </c>
      <c r="Y277" s="418" t="str">
        <f>登録者!C273</f>
        <v>米森　雪</v>
      </c>
      <c r="Z277" s="413" t="str">
        <f t="shared" si="20"/>
        <v>米森雪</v>
      </c>
      <c r="AA277" s="413" t="str">
        <f t="shared" si="21"/>
        <v>米森雪</v>
      </c>
      <c r="AB277"/>
      <c r="AC277"/>
      <c r="AD277"/>
      <c r="AE277"/>
      <c r="AF277"/>
      <c r="AG277"/>
      <c r="AH277"/>
      <c r="AI277"/>
      <c r="AJ277"/>
      <c r="AK277"/>
      <c r="AL277"/>
      <c r="AM277"/>
      <c r="AN277"/>
      <c r="AU277"/>
    </row>
    <row r="278" spans="18:47">
      <c r="R278"/>
      <c r="S278"/>
      <c r="T278"/>
      <c r="U278"/>
      <c r="V278"/>
      <c r="W278" s="417" t="str">
        <f>登録者!B274</f>
        <v>ETR010</v>
      </c>
      <c r="X278" s="414" t="str">
        <f t="shared" si="19"/>
        <v>ETR010</v>
      </c>
      <c r="Y278" s="418" t="str">
        <f>登録者!C274</f>
        <v>国井　勇希</v>
      </c>
      <c r="Z278" s="413" t="str">
        <f t="shared" si="20"/>
        <v>国井勇希</v>
      </c>
      <c r="AA278" s="413" t="str">
        <f t="shared" si="21"/>
        <v>国井勇希</v>
      </c>
      <c r="AB278"/>
      <c r="AC278"/>
      <c r="AD278"/>
      <c r="AE278"/>
      <c r="AF278"/>
      <c r="AG278"/>
      <c r="AH278"/>
      <c r="AI278"/>
      <c r="AJ278"/>
      <c r="AK278"/>
      <c r="AL278"/>
      <c r="AM278"/>
      <c r="AN278"/>
      <c r="AU278"/>
    </row>
    <row r="279" spans="18:47">
      <c r="R279"/>
      <c r="S279"/>
      <c r="T279"/>
      <c r="U279"/>
      <c r="V279"/>
      <c r="W279" s="417" t="str">
        <f>登録者!B275</f>
        <v>ETR011</v>
      </c>
      <c r="X279" s="414" t="str">
        <f t="shared" si="19"/>
        <v>ETR011</v>
      </c>
      <c r="Y279" s="418" t="str">
        <f>登録者!C275</f>
        <v>佐々木　陽</v>
      </c>
      <c r="Z279" s="413" t="str">
        <f t="shared" si="20"/>
        <v>佐々木陽</v>
      </c>
      <c r="AA279" s="413" t="str">
        <f t="shared" si="21"/>
        <v>佐々木陽</v>
      </c>
      <c r="AB279"/>
      <c r="AC279"/>
      <c r="AD279"/>
      <c r="AE279"/>
      <c r="AF279"/>
      <c r="AG279"/>
      <c r="AH279"/>
      <c r="AI279"/>
      <c r="AJ279"/>
      <c r="AK279"/>
      <c r="AL279"/>
      <c r="AM279"/>
      <c r="AN279"/>
      <c r="AU279"/>
    </row>
    <row r="280" spans="18:47">
      <c r="R280"/>
      <c r="S280"/>
      <c r="T280"/>
      <c r="U280"/>
      <c r="V280"/>
      <c r="W280" s="417" t="str">
        <f>登録者!B276</f>
        <v>CDA017</v>
      </c>
      <c r="X280" s="414" t="str">
        <f t="shared" si="19"/>
        <v>CDA017</v>
      </c>
      <c r="Y280" s="418" t="str">
        <f>登録者!C276</f>
        <v>田野　有一</v>
      </c>
      <c r="Z280" s="413" t="str">
        <f t="shared" si="20"/>
        <v>田野有一</v>
      </c>
      <c r="AA280" s="413" t="str">
        <f t="shared" si="21"/>
        <v>田野有一</v>
      </c>
      <c r="AB280"/>
      <c r="AC280"/>
      <c r="AD280"/>
      <c r="AE280"/>
      <c r="AF280"/>
      <c r="AG280"/>
      <c r="AH280"/>
      <c r="AI280"/>
      <c r="AJ280"/>
      <c r="AK280"/>
      <c r="AL280"/>
      <c r="AM280"/>
      <c r="AN280"/>
      <c r="AU280"/>
    </row>
    <row r="281" spans="18:47">
      <c r="R281"/>
      <c r="S281"/>
      <c r="T281"/>
      <c r="U281"/>
      <c r="V281"/>
      <c r="W281" s="417" t="str">
        <f>登録者!B277</f>
        <v>COU119</v>
      </c>
      <c r="X281" s="414" t="str">
        <f t="shared" si="19"/>
        <v>COU119</v>
      </c>
      <c r="Y281" s="418" t="str">
        <f>登録者!C277</f>
        <v>河田　梨沙</v>
      </c>
      <c r="Z281" s="413" t="str">
        <f t="shared" si="20"/>
        <v>河田梨沙</v>
      </c>
      <c r="AA281" s="413" t="str">
        <f t="shared" si="21"/>
        <v>河田梨沙</v>
      </c>
      <c r="AB281"/>
      <c r="AC281"/>
      <c r="AD281"/>
      <c r="AE281"/>
      <c r="AF281"/>
      <c r="AG281"/>
      <c r="AH281"/>
      <c r="AI281"/>
      <c r="AJ281"/>
      <c r="AK281"/>
      <c r="AL281"/>
      <c r="AM281"/>
      <c r="AN281"/>
      <c r="AU281"/>
    </row>
    <row r="282" spans="18:47">
      <c r="R282"/>
      <c r="S282"/>
      <c r="T282"/>
      <c r="U282"/>
      <c r="V282"/>
      <c r="W282" s="417" t="str">
        <f>登録者!B278</f>
        <v>COU121</v>
      </c>
      <c r="X282" s="414" t="str">
        <f t="shared" si="19"/>
        <v>COU121</v>
      </c>
      <c r="Y282" s="418" t="str">
        <f>登録者!C278</f>
        <v>前川　陸</v>
      </c>
      <c r="Z282" s="413" t="str">
        <f t="shared" si="20"/>
        <v>前川陸</v>
      </c>
      <c r="AA282" s="413" t="str">
        <f t="shared" si="21"/>
        <v>前川陸</v>
      </c>
      <c r="AB282"/>
      <c r="AC282"/>
      <c r="AD282"/>
      <c r="AE282"/>
      <c r="AF282"/>
      <c r="AG282"/>
      <c r="AH282"/>
      <c r="AI282"/>
      <c r="AJ282"/>
      <c r="AK282"/>
      <c r="AL282"/>
      <c r="AM282"/>
      <c r="AN282"/>
      <c r="AU282"/>
    </row>
    <row r="283" spans="18:47">
      <c r="R283"/>
      <c r="S283"/>
      <c r="T283"/>
      <c r="U283"/>
      <c r="V283"/>
      <c r="W283" s="417" t="str">
        <f>登録者!B279</f>
        <v>COU125</v>
      </c>
      <c r="X283" s="414" t="str">
        <f t="shared" si="19"/>
        <v>COU125</v>
      </c>
      <c r="Y283" s="418" t="str">
        <f>登録者!C279</f>
        <v>村田　海斗</v>
      </c>
      <c r="Z283" s="413" t="str">
        <f t="shared" si="20"/>
        <v>村田海斗</v>
      </c>
      <c r="AA283" s="413" t="str">
        <f t="shared" si="21"/>
        <v>村田海斗</v>
      </c>
      <c r="AB283"/>
      <c r="AC283"/>
      <c r="AD283"/>
      <c r="AE283"/>
      <c r="AF283"/>
      <c r="AG283"/>
      <c r="AH283"/>
      <c r="AI283"/>
      <c r="AJ283"/>
      <c r="AK283"/>
      <c r="AL283"/>
      <c r="AM283"/>
      <c r="AN283"/>
      <c r="AU283"/>
    </row>
    <row r="284" spans="18:47">
      <c r="R284"/>
      <c r="S284"/>
      <c r="T284"/>
      <c r="U284"/>
      <c r="V284"/>
      <c r="W284" s="417" t="str">
        <f>登録者!B280</f>
        <v>COU126</v>
      </c>
      <c r="X284" s="414" t="str">
        <f t="shared" si="19"/>
        <v>COU126</v>
      </c>
      <c r="Y284" s="418" t="str">
        <f>登録者!C280</f>
        <v>坂下　春翔</v>
      </c>
      <c r="Z284" s="413" t="str">
        <f t="shared" si="20"/>
        <v>坂下春翔</v>
      </c>
      <c r="AA284" s="413" t="str">
        <f t="shared" si="21"/>
        <v>坂下春翔</v>
      </c>
      <c r="AB284"/>
      <c r="AC284"/>
      <c r="AD284"/>
      <c r="AE284"/>
      <c r="AF284"/>
      <c r="AG284"/>
      <c r="AH284"/>
      <c r="AI284"/>
      <c r="AJ284"/>
      <c r="AK284"/>
      <c r="AL284"/>
      <c r="AM284"/>
      <c r="AN284"/>
      <c r="AU284"/>
    </row>
    <row r="285" spans="18:47">
      <c r="R285"/>
      <c r="S285"/>
      <c r="T285"/>
      <c r="U285"/>
      <c r="V285"/>
      <c r="W285" s="417" t="str">
        <f>登録者!B281</f>
        <v>COU127</v>
      </c>
      <c r="X285" s="414" t="str">
        <f t="shared" si="19"/>
        <v>COU127</v>
      </c>
      <c r="Y285" s="418" t="str">
        <f>登録者!C281</f>
        <v>松本　駿</v>
      </c>
      <c r="Z285" s="413" t="str">
        <f t="shared" si="20"/>
        <v>松本駿</v>
      </c>
      <c r="AA285" s="413" t="str">
        <f t="shared" si="21"/>
        <v>松本駿</v>
      </c>
      <c r="AB285"/>
      <c r="AC285"/>
      <c r="AD285"/>
      <c r="AE285"/>
      <c r="AF285"/>
      <c r="AG285"/>
      <c r="AH285"/>
      <c r="AI285"/>
      <c r="AJ285"/>
      <c r="AK285"/>
      <c r="AL285"/>
      <c r="AM285"/>
      <c r="AN285"/>
      <c r="AU285"/>
    </row>
    <row r="286" spans="18:47">
      <c r="R286"/>
      <c r="S286"/>
      <c r="T286"/>
      <c r="U286"/>
      <c r="V286"/>
      <c r="W286" s="417" t="str">
        <f>登録者!B282</f>
        <v>COU129</v>
      </c>
      <c r="X286" s="414" t="str">
        <f t="shared" si="19"/>
        <v>COU129</v>
      </c>
      <c r="Y286" s="418" t="str">
        <f>登録者!C282</f>
        <v>石橋　歩大</v>
      </c>
      <c r="Z286" s="413" t="str">
        <f t="shared" si="20"/>
        <v>石橋歩大</v>
      </c>
      <c r="AA286" s="413" t="str">
        <f t="shared" si="21"/>
        <v>石橋歩大</v>
      </c>
      <c r="AB286"/>
      <c r="AC286"/>
      <c r="AD286"/>
      <c r="AE286"/>
      <c r="AF286"/>
      <c r="AG286"/>
      <c r="AH286"/>
      <c r="AI286"/>
      <c r="AJ286"/>
      <c r="AK286"/>
      <c r="AL286"/>
      <c r="AM286"/>
      <c r="AN286"/>
      <c r="AU286"/>
    </row>
    <row r="287" spans="18:47">
      <c r="R287"/>
      <c r="S287"/>
      <c r="T287"/>
      <c r="U287"/>
      <c r="V287"/>
      <c r="W287" s="417" t="str">
        <f>登録者!B283</f>
        <v>COU130</v>
      </c>
      <c r="X287" s="414" t="str">
        <f t="shared" si="19"/>
        <v>COU130</v>
      </c>
      <c r="Y287" s="418" t="str">
        <f>登録者!C283</f>
        <v>小林　千桜</v>
      </c>
      <c r="Z287" s="413" t="str">
        <f t="shared" si="20"/>
        <v>小林千桜</v>
      </c>
      <c r="AA287" s="413" t="str">
        <f t="shared" si="21"/>
        <v>小林千桜</v>
      </c>
      <c r="AB287"/>
      <c r="AC287"/>
      <c r="AD287"/>
      <c r="AE287"/>
      <c r="AF287"/>
      <c r="AG287"/>
      <c r="AH287"/>
      <c r="AI287"/>
      <c r="AJ287"/>
      <c r="AK287"/>
      <c r="AL287"/>
      <c r="AM287"/>
      <c r="AN287"/>
      <c r="AU287"/>
    </row>
    <row r="288" spans="18:47">
      <c r="R288"/>
      <c r="S288"/>
      <c r="T288"/>
      <c r="U288"/>
      <c r="V288"/>
      <c r="W288" s="417" t="str">
        <f>登録者!B284</f>
        <v>COU132</v>
      </c>
      <c r="X288" s="414" t="str">
        <f t="shared" si="19"/>
        <v>COU132</v>
      </c>
      <c r="Y288" s="418" t="str">
        <f>登録者!C284</f>
        <v>星　美咲</v>
      </c>
      <c r="Z288" s="413" t="str">
        <f t="shared" si="20"/>
        <v>星美咲</v>
      </c>
      <c r="AA288" s="413" t="str">
        <f t="shared" si="21"/>
        <v>星美咲</v>
      </c>
      <c r="AB288"/>
      <c r="AC288"/>
      <c r="AD288"/>
      <c r="AE288"/>
      <c r="AF288"/>
      <c r="AG288"/>
      <c r="AH288"/>
      <c r="AI288"/>
      <c r="AJ288"/>
      <c r="AK288"/>
      <c r="AL288"/>
      <c r="AM288"/>
      <c r="AN288"/>
      <c r="AU288"/>
    </row>
    <row r="289" spans="18:47">
      <c r="R289"/>
      <c r="S289"/>
      <c r="T289"/>
      <c r="U289"/>
      <c r="V289"/>
      <c r="W289" s="417" t="str">
        <f>登録者!B285</f>
        <v>COU133</v>
      </c>
      <c r="X289" s="414" t="str">
        <f t="shared" si="19"/>
        <v>COU133</v>
      </c>
      <c r="Y289" s="418" t="str">
        <f>登録者!C285</f>
        <v>鈴木　遥菜</v>
      </c>
      <c r="Z289" s="413" t="str">
        <f t="shared" si="20"/>
        <v>鈴木遥菜</v>
      </c>
      <c r="AA289" s="413" t="str">
        <f t="shared" si="21"/>
        <v>鈴木遥菜</v>
      </c>
      <c r="AB289"/>
      <c r="AC289"/>
      <c r="AD289"/>
      <c r="AE289"/>
      <c r="AF289"/>
      <c r="AG289"/>
      <c r="AH289"/>
      <c r="AI289"/>
      <c r="AJ289"/>
      <c r="AK289"/>
      <c r="AL289"/>
      <c r="AM289"/>
      <c r="AN289"/>
      <c r="AU289"/>
    </row>
    <row r="290" spans="18:47">
      <c r="R290"/>
      <c r="S290"/>
      <c r="T290"/>
      <c r="U290"/>
      <c r="V290"/>
      <c r="W290" s="417" t="str">
        <f>登録者!B286</f>
        <v>COU134</v>
      </c>
      <c r="X290" s="414" t="str">
        <f t="shared" si="19"/>
        <v>COU134</v>
      </c>
      <c r="Y290" s="418" t="str">
        <f>登録者!C286</f>
        <v>向井　大和</v>
      </c>
      <c r="Z290" s="413" t="str">
        <f t="shared" si="20"/>
        <v>向井大和</v>
      </c>
      <c r="AA290" s="413" t="str">
        <f t="shared" si="21"/>
        <v>向井大和</v>
      </c>
      <c r="AB290"/>
      <c r="AC290"/>
      <c r="AD290"/>
      <c r="AE290"/>
      <c r="AF290"/>
      <c r="AG290"/>
      <c r="AH290"/>
      <c r="AI290"/>
      <c r="AJ290"/>
      <c r="AK290"/>
      <c r="AL290"/>
      <c r="AM290"/>
      <c r="AN290"/>
      <c r="AU290"/>
    </row>
    <row r="291" spans="18:47">
      <c r="R291"/>
      <c r="S291"/>
      <c r="T291"/>
      <c r="U291"/>
      <c r="V291"/>
      <c r="W291" s="417" t="str">
        <f>登録者!B287</f>
        <v>COU135</v>
      </c>
      <c r="X291" s="414" t="str">
        <f t="shared" si="19"/>
        <v>COU135</v>
      </c>
      <c r="Y291" s="418" t="str">
        <f>登録者!C287</f>
        <v>瀬川　夏生</v>
      </c>
      <c r="Z291" s="413" t="str">
        <f t="shared" si="20"/>
        <v>瀬川夏生</v>
      </c>
      <c r="AA291" s="413" t="str">
        <f t="shared" si="21"/>
        <v>瀬川夏生</v>
      </c>
      <c r="AB291"/>
      <c r="AC291"/>
      <c r="AD291"/>
      <c r="AE291"/>
      <c r="AF291"/>
      <c r="AG291"/>
      <c r="AH291"/>
      <c r="AI291"/>
      <c r="AJ291"/>
      <c r="AK291"/>
      <c r="AL291"/>
      <c r="AM291"/>
      <c r="AN291"/>
      <c r="AU291"/>
    </row>
    <row r="292" spans="18:47">
      <c r="R292"/>
      <c r="S292"/>
      <c r="T292"/>
      <c r="U292"/>
      <c r="V292"/>
      <c r="W292" s="417" t="str">
        <f>登録者!B288</f>
        <v>COU136</v>
      </c>
      <c r="X292" s="414" t="str">
        <f t="shared" si="19"/>
        <v>COU136</v>
      </c>
      <c r="Y292" s="418" t="str">
        <f>登録者!C288</f>
        <v>佐藤　翔</v>
      </c>
      <c r="Z292" s="413" t="str">
        <f t="shared" si="20"/>
        <v>佐藤翔</v>
      </c>
      <c r="AA292" s="413" t="str">
        <f t="shared" si="21"/>
        <v>佐藤翔</v>
      </c>
      <c r="AB292"/>
      <c r="AC292"/>
      <c r="AD292"/>
      <c r="AE292"/>
      <c r="AF292"/>
      <c r="AG292"/>
      <c r="AH292"/>
      <c r="AI292"/>
      <c r="AJ292"/>
      <c r="AK292"/>
      <c r="AL292"/>
      <c r="AM292"/>
      <c r="AN292"/>
      <c r="AU292"/>
    </row>
    <row r="293" spans="18:47">
      <c r="R293"/>
      <c r="S293"/>
      <c r="T293"/>
      <c r="U293"/>
      <c r="V293"/>
      <c r="W293" s="417" t="str">
        <f>登録者!B289</f>
        <v>COU137</v>
      </c>
      <c r="X293" s="414" t="str">
        <f t="shared" si="19"/>
        <v>COU137</v>
      </c>
      <c r="Y293" s="418" t="str">
        <f>登録者!C289</f>
        <v>宮坂　悟武</v>
      </c>
      <c r="Z293" s="413" t="str">
        <f t="shared" si="20"/>
        <v>宮坂悟武</v>
      </c>
      <c r="AA293" s="413" t="str">
        <f t="shared" si="21"/>
        <v>宮坂悟武</v>
      </c>
      <c r="AB293"/>
      <c r="AC293"/>
      <c r="AD293"/>
      <c r="AE293"/>
      <c r="AF293"/>
      <c r="AG293"/>
      <c r="AH293"/>
      <c r="AI293"/>
      <c r="AJ293"/>
      <c r="AK293"/>
      <c r="AL293"/>
      <c r="AM293"/>
      <c r="AN293"/>
      <c r="AU293"/>
    </row>
    <row r="294" spans="18:47">
      <c r="R294"/>
      <c r="S294"/>
      <c r="T294"/>
      <c r="U294"/>
      <c r="V294"/>
      <c r="W294" s="417" t="str">
        <f>登録者!B290</f>
        <v>COU138</v>
      </c>
      <c r="X294" s="414" t="str">
        <f t="shared" si="19"/>
        <v>COU138</v>
      </c>
      <c r="Y294" s="418" t="str">
        <f>登録者!C290</f>
        <v>阿部　愛</v>
      </c>
      <c r="Z294" s="413" t="str">
        <f t="shared" si="20"/>
        <v>阿部愛</v>
      </c>
      <c r="AA294" s="413" t="str">
        <f t="shared" si="21"/>
        <v>阿部愛</v>
      </c>
      <c r="AB294"/>
      <c r="AC294"/>
      <c r="AD294"/>
      <c r="AE294"/>
      <c r="AF294"/>
      <c r="AG294"/>
      <c r="AH294"/>
      <c r="AI294"/>
      <c r="AJ294"/>
      <c r="AK294"/>
      <c r="AL294"/>
      <c r="AM294"/>
      <c r="AN294"/>
      <c r="AU294"/>
    </row>
    <row r="295" spans="18:47">
      <c r="R295"/>
      <c r="S295"/>
      <c r="T295"/>
      <c r="U295"/>
      <c r="V295"/>
      <c r="W295" s="417" t="str">
        <f>登録者!B291</f>
        <v>COU139</v>
      </c>
      <c r="X295" s="414" t="str">
        <f t="shared" si="19"/>
        <v>COU139</v>
      </c>
      <c r="Y295" s="418" t="str">
        <f>登録者!C291</f>
        <v>小林　詩季</v>
      </c>
      <c r="Z295" s="413" t="str">
        <f t="shared" si="20"/>
        <v>小林詩季</v>
      </c>
      <c r="AA295" s="413" t="str">
        <f t="shared" si="21"/>
        <v>小林詩季</v>
      </c>
      <c r="AB295"/>
      <c r="AC295"/>
      <c r="AD295"/>
      <c r="AE295"/>
      <c r="AF295"/>
      <c r="AG295"/>
      <c r="AH295"/>
      <c r="AI295"/>
      <c r="AJ295"/>
      <c r="AK295"/>
      <c r="AL295"/>
      <c r="AM295"/>
      <c r="AN295"/>
      <c r="AU295"/>
    </row>
    <row r="296" spans="18:47">
      <c r="R296"/>
      <c r="S296"/>
      <c r="T296"/>
      <c r="U296"/>
      <c r="V296"/>
      <c r="W296" s="417" t="str">
        <f>登録者!B292</f>
        <v>COU140</v>
      </c>
      <c r="X296" s="414" t="str">
        <f t="shared" si="19"/>
        <v>COU140</v>
      </c>
      <c r="Y296" s="418" t="str">
        <f>登録者!C292</f>
        <v>上坂　優奈</v>
      </c>
      <c r="Z296" s="413" t="str">
        <f t="shared" si="20"/>
        <v>上坂優奈</v>
      </c>
      <c r="AA296" s="413" t="str">
        <f t="shared" si="21"/>
        <v>上坂優奈</v>
      </c>
      <c r="AB296"/>
      <c r="AC296"/>
      <c r="AD296"/>
      <c r="AE296"/>
      <c r="AF296"/>
      <c r="AG296"/>
      <c r="AH296"/>
      <c r="AI296"/>
      <c r="AJ296"/>
      <c r="AK296"/>
      <c r="AL296"/>
      <c r="AM296"/>
      <c r="AN296"/>
      <c r="AU296"/>
    </row>
    <row r="297" spans="18:47">
      <c r="R297"/>
      <c r="S297"/>
      <c r="T297"/>
      <c r="U297"/>
      <c r="V297"/>
      <c r="W297" s="417" t="str">
        <f>登録者!B293</f>
        <v>COU141</v>
      </c>
      <c r="X297" s="414" t="str">
        <f t="shared" si="19"/>
        <v>COU141</v>
      </c>
      <c r="Y297" s="418" t="str">
        <f>登録者!C293</f>
        <v>加世田　安梛</v>
      </c>
      <c r="Z297" s="413" t="str">
        <f t="shared" si="20"/>
        <v>加世田安梛</v>
      </c>
      <c r="AA297" s="413" t="str">
        <f t="shared" si="21"/>
        <v>加世田安梛</v>
      </c>
      <c r="AB297"/>
      <c r="AC297"/>
      <c r="AD297"/>
      <c r="AE297"/>
      <c r="AF297"/>
      <c r="AG297"/>
      <c r="AH297"/>
      <c r="AI297"/>
      <c r="AJ297"/>
      <c r="AK297"/>
      <c r="AL297"/>
      <c r="AM297"/>
      <c r="AN297"/>
      <c r="AU297"/>
    </row>
    <row r="298" spans="18:47">
      <c r="R298"/>
      <c r="S298"/>
      <c r="T298"/>
      <c r="U298"/>
      <c r="V298"/>
      <c r="W298" s="417" t="str">
        <f>登録者!B294</f>
        <v>COU142</v>
      </c>
      <c r="X298" s="414" t="str">
        <f t="shared" si="19"/>
        <v>COU142</v>
      </c>
      <c r="Y298" s="418" t="str">
        <f>登録者!C294</f>
        <v>青木　妃菜</v>
      </c>
      <c r="Z298" s="413" t="str">
        <f t="shared" si="20"/>
        <v>青木妃菜</v>
      </c>
      <c r="AA298" s="413" t="str">
        <f t="shared" si="21"/>
        <v>青木妃菜</v>
      </c>
      <c r="AB298"/>
      <c r="AC298"/>
      <c r="AD298"/>
      <c r="AE298"/>
      <c r="AF298"/>
      <c r="AG298"/>
      <c r="AH298"/>
      <c r="AI298"/>
      <c r="AJ298"/>
      <c r="AK298"/>
      <c r="AL298"/>
      <c r="AM298"/>
      <c r="AN298"/>
      <c r="AU298"/>
    </row>
    <row r="299" spans="18:47">
      <c r="R299"/>
      <c r="S299"/>
      <c r="T299"/>
      <c r="U299"/>
      <c r="V299"/>
      <c r="W299" s="417" t="str">
        <f>登録者!B295</f>
        <v>COU143</v>
      </c>
      <c r="X299" s="414" t="str">
        <f t="shared" si="19"/>
        <v>COU143</v>
      </c>
      <c r="Y299" s="418" t="str">
        <f>登録者!C295</f>
        <v>細川　七海</v>
      </c>
      <c r="Z299" s="413" t="str">
        <f t="shared" si="20"/>
        <v>細川七海</v>
      </c>
      <c r="AA299" s="413" t="str">
        <f t="shared" si="21"/>
        <v>細川七海</v>
      </c>
      <c r="AB299"/>
      <c r="AC299"/>
      <c r="AD299"/>
      <c r="AE299"/>
      <c r="AF299"/>
      <c r="AG299"/>
      <c r="AH299"/>
      <c r="AI299"/>
      <c r="AJ299"/>
      <c r="AK299"/>
      <c r="AL299"/>
      <c r="AM299"/>
      <c r="AN299"/>
      <c r="AU299"/>
    </row>
    <row r="300" spans="18:47">
      <c r="R300"/>
      <c r="S300"/>
      <c r="T300"/>
      <c r="U300"/>
      <c r="V300"/>
      <c r="W300" s="417" t="str">
        <f>登録者!B296</f>
        <v>CDA004</v>
      </c>
      <c r="X300" s="414" t="str">
        <f t="shared" si="19"/>
        <v>CDA004</v>
      </c>
      <c r="Y300" s="418" t="str">
        <f>登録者!C296</f>
        <v>上村　清信</v>
      </c>
      <c r="Z300" s="413" t="str">
        <f t="shared" si="20"/>
        <v>上村清信</v>
      </c>
      <c r="AA300" s="413" t="str">
        <f t="shared" si="21"/>
        <v>上村清信</v>
      </c>
      <c r="AB300"/>
      <c r="AC300"/>
      <c r="AD300"/>
      <c r="AE300"/>
      <c r="AF300"/>
      <c r="AG300"/>
      <c r="AH300"/>
      <c r="AI300"/>
      <c r="AJ300"/>
      <c r="AK300"/>
      <c r="AL300"/>
      <c r="AM300"/>
      <c r="AN300"/>
      <c r="AU300"/>
    </row>
    <row r="301" spans="18:47">
      <c r="R301"/>
      <c r="S301"/>
      <c r="T301"/>
      <c r="U301"/>
      <c r="V301"/>
      <c r="W301" s="417" t="str">
        <f>登録者!B297</f>
        <v>CDA013</v>
      </c>
      <c r="X301" s="414" t="str">
        <f t="shared" si="19"/>
        <v>CDA013</v>
      </c>
      <c r="Y301" s="418" t="str">
        <f>登録者!C297</f>
        <v>佐藤　完二</v>
      </c>
      <c r="Z301" s="413" t="str">
        <f t="shared" si="20"/>
        <v>佐藤完二</v>
      </c>
      <c r="AA301" s="413" t="str">
        <f t="shared" si="21"/>
        <v>佐藤完二</v>
      </c>
      <c r="AB301"/>
      <c r="AC301"/>
      <c r="AD301"/>
      <c r="AE301"/>
      <c r="AF301"/>
      <c r="AG301"/>
      <c r="AH301"/>
      <c r="AI301"/>
      <c r="AJ301"/>
      <c r="AK301"/>
      <c r="AL301"/>
      <c r="AM301"/>
      <c r="AN301"/>
      <c r="AU301"/>
    </row>
    <row r="302" spans="18:47">
      <c r="R302"/>
      <c r="S302"/>
      <c r="T302"/>
      <c r="U302"/>
      <c r="V302"/>
      <c r="W302" s="417" t="str">
        <f>登録者!B298</f>
        <v>CDA026</v>
      </c>
      <c r="X302" s="414" t="str">
        <f t="shared" si="19"/>
        <v>CDA026</v>
      </c>
      <c r="Y302" s="418" t="str">
        <f>登録者!C298</f>
        <v>北側　達也</v>
      </c>
      <c r="Z302" s="413" t="str">
        <f t="shared" si="20"/>
        <v>北側達也</v>
      </c>
      <c r="AA302" s="413" t="str">
        <f t="shared" si="21"/>
        <v>北側達也</v>
      </c>
      <c r="AB302"/>
      <c r="AC302"/>
      <c r="AD302"/>
      <c r="AE302"/>
      <c r="AF302"/>
      <c r="AG302"/>
      <c r="AH302"/>
      <c r="AI302"/>
      <c r="AJ302"/>
      <c r="AK302"/>
      <c r="AL302"/>
      <c r="AM302"/>
      <c r="AN302"/>
      <c r="AU302"/>
    </row>
    <row r="303" spans="18:47">
      <c r="R303"/>
      <c r="S303"/>
      <c r="T303"/>
      <c r="U303"/>
      <c r="V303"/>
      <c r="W303" s="417" t="str">
        <f>登録者!B299</f>
        <v>NFA013</v>
      </c>
      <c r="X303" s="414" t="str">
        <f t="shared" si="19"/>
        <v>NFA013</v>
      </c>
      <c r="Y303" s="418" t="str">
        <f>登録者!C299</f>
        <v>吉岡　翼</v>
      </c>
      <c r="Z303" s="413" t="str">
        <f t="shared" si="20"/>
        <v>吉岡翼</v>
      </c>
      <c r="AA303" s="413" t="str">
        <f t="shared" si="21"/>
        <v>吉岡翼</v>
      </c>
      <c r="AB303"/>
      <c r="AC303"/>
      <c r="AD303"/>
      <c r="AE303"/>
      <c r="AF303"/>
      <c r="AG303"/>
      <c r="AH303"/>
      <c r="AI303"/>
      <c r="AJ303"/>
      <c r="AK303"/>
      <c r="AL303"/>
      <c r="AM303"/>
      <c r="AN303"/>
      <c r="AU303"/>
    </row>
    <row r="304" spans="18:47">
      <c r="R304"/>
      <c r="S304"/>
      <c r="T304"/>
      <c r="U304"/>
      <c r="V304"/>
      <c r="W304" s="417" t="str">
        <f>登録者!B300</f>
        <v>CDA028</v>
      </c>
      <c r="X304" s="414" t="str">
        <f t="shared" si="19"/>
        <v>CDA028</v>
      </c>
      <c r="Y304" s="418" t="str">
        <f>登録者!C300</f>
        <v>小林　由里</v>
      </c>
      <c r="Z304" s="413" t="str">
        <f t="shared" si="20"/>
        <v>小林由里</v>
      </c>
      <c r="AA304" s="413" t="str">
        <f t="shared" si="21"/>
        <v>小林由里</v>
      </c>
      <c r="AB304"/>
      <c r="AC304"/>
      <c r="AD304"/>
      <c r="AE304"/>
      <c r="AF304"/>
      <c r="AG304"/>
      <c r="AH304"/>
      <c r="AI304"/>
      <c r="AJ304"/>
      <c r="AK304"/>
      <c r="AL304"/>
      <c r="AM304"/>
      <c r="AN304"/>
      <c r="AU304"/>
    </row>
    <row r="305" spans="18:47">
      <c r="R305"/>
      <c r="S305"/>
      <c r="T305"/>
      <c r="U305"/>
      <c r="V305"/>
      <c r="W305" s="417" t="str">
        <f>登録者!B301</f>
        <v>CDA029</v>
      </c>
      <c r="X305" s="414" t="str">
        <f t="shared" si="19"/>
        <v>CDA029</v>
      </c>
      <c r="Y305" s="418" t="str">
        <f>登録者!C301</f>
        <v>押山　教史</v>
      </c>
      <c r="Z305" s="413" t="str">
        <f t="shared" si="20"/>
        <v>押山教史</v>
      </c>
      <c r="AA305" s="413" t="str">
        <f t="shared" si="21"/>
        <v>押山教史</v>
      </c>
      <c r="AB305"/>
      <c r="AC305"/>
      <c r="AD305"/>
      <c r="AE305"/>
      <c r="AF305"/>
      <c r="AG305"/>
      <c r="AH305"/>
      <c r="AI305"/>
      <c r="AJ305"/>
      <c r="AK305"/>
      <c r="AL305"/>
      <c r="AM305"/>
      <c r="AN305"/>
      <c r="AU305"/>
    </row>
    <row r="306" spans="18:47">
      <c r="R306"/>
      <c r="S306"/>
      <c r="T306"/>
      <c r="U306"/>
      <c r="V306"/>
      <c r="W306" s="417" t="str">
        <f>登録者!B302</f>
        <v>NNS005</v>
      </c>
      <c r="X306" s="414" t="str">
        <f t="shared" si="19"/>
        <v>NNS005</v>
      </c>
      <c r="Y306" s="418" t="str">
        <f>登録者!C302</f>
        <v>奥村　敏宏</v>
      </c>
      <c r="Z306" s="413" t="str">
        <f t="shared" si="20"/>
        <v>奥村敏宏</v>
      </c>
      <c r="AA306" s="413" t="str">
        <f t="shared" si="21"/>
        <v>奥村敏宏</v>
      </c>
      <c r="AB306"/>
      <c r="AC306"/>
      <c r="AD306"/>
      <c r="AE306"/>
      <c r="AF306"/>
      <c r="AG306"/>
      <c r="AH306"/>
      <c r="AI306"/>
      <c r="AJ306"/>
      <c r="AK306"/>
      <c r="AL306"/>
      <c r="AM306"/>
      <c r="AN306"/>
      <c r="AU306"/>
    </row>
    <row r="307" spans="18:47">
      <c r="R307"/>
      <c r="S307"/>
      <c r="T307"/>
      <c r="U307"/>
      <c r="V307"/>
      <c r="W307" s="417" t="str">
        <f>登録者!B303</f>
        <v>CDA027</v>
      </c>
      <c r="X307" s="414" t="str">
        <f t="shared" si="19"/>
        <v>CDA027</v>
      </c>
      <c r="Y307" s="418" t="str">
        <f>登録者!C303</f>
        <v>松下　睦夫</v>
      </c>
      <c r="Z307" s="413" t="str">
        <f t="shared" si="20"/>
        <v>松下睦夫</v>
      </c>
      <c r="AA307" s="413" t="str">
        <f t="shared" si="21"/>
        <v>松下睦夫</v>
      </c>
      <c r="AB307"/>
      <c r="AC307"/>
      <c r="AD307"/>
      <c r="AE307"/>
      <c r="AF307"/>
      <c r="AG307"/>
      <c r="AH307"/>
      <c r="AI307"/>
      <c r="AJ307"/>
      <c r="AK307"/>
      <c r="AL307"/>
      <c r="AM307"/>
      <c r="AN307"/>
      <c r="AU307"/>
    </row>
    <row r="308" spans="18:47">
      <c r="R308"/>
      <c r="S308"/>
      <c r="T308"/>
      <c r="U308"/>
      <c r="V308"/>
      <c r="W308" s="417" t="str">
        <f>登録者!B304</f>
        <v>CDA031</v>
      </c>
      <c r="X308" s="414" t="str">
        <f t="shared" si="19"/>
        <v>CDA031</v>
      </c>
      <c r="Y308" s="418" t="str">
        <f>登録者!C304</f>
        <v>千葉　奈美</v>
      </c>
      <c r="Z308" s="413" t="str">
        <f t="shared" si="20"/>
        <v>千葉奈美</v>
      </c>
      <c r="AA308" s="413" t="str">
        <f t="shared" si="21"/>
        <v>千葉奈美</v>
      </c>
      <c r="AB308"/>
      <c r="AC308"/>
      <c r="AD308"/>
      <c r="AE308"/>
      <c r="AF308"/>
      <c r="AG308"/>
      <c r="AH308"/>
      <c r="AI308"/>
      <c r="AJ308"/>
      <c r="AK308"/>
      <c r="AL308"/>
      <c r="AM308"/>
      <c r="AN308"/>
      <c r="AU308"/>
    </row>
    <row r="309" spans="18:47">
      <c r="R309"/>
      <c r="S309"/>
      <c r="T309"/>
      <c r="U309"/>
      <c r="V309"/>
      <c r="W309" s="417">
        <f>登録者!B305</f>
        <v>0</v>
      </c>
      <c r="X309" s="414" t="str">
        <f t="shared" si="19"/>
        <v>0</v>
      </c>
      <c r="Y309" s="418">
        <f>登録者!C305</f>
        <v>0</v>
      </c>
      <c r="Z309" s="413" t="str">
        <f t="shared" si="20"/>
        <v>0</v>
      </c>
      <c r="AA309" s="413" t="str">
        <f t="shared" si="21"/>
        <v>0</v>
      </c>
      <c r="AB309"/>
      <c r="AC309"/>
      <c r="AD309"/>
      <c r="AE309"/>
      <c r="AF309"/>
      <c r="AG309"/>
      <c r="AH309"/>
      <c r="AI309"/>
      <c r="AJ309"/>
      <c r="AK309"/>
      <c r="AL309"/>
      <c r="AM309"/>
      <c r="AN309"/>
      <c r="AU309"/>
    </row>
    <row r="310" spans="18:47">
      <c r="R310"/>
      <c r="S310"/>
      <c r="T310"/>
      <c r="U310"/>
      <c r="V310"/>
      <c r="W310" s="417">
        <f>登録者!B306</f>
        <v>0</v>
      </c>
      <c r="X310" s="414" t="str">
        <f t="shared" si="19"/>
        <v>0</v>
      </c>
      <c r="Y310" s="418">
        <f>登録者!C306</f>
        <v>0</v>
      </c>
      <c r="Z310" s="413" t="str">
        <f t="shared" si="20"/>
        <v>0</v>
      </c>
      <c r="AA310" s="413" t="str">
        <f t="shared" si="21"/>
        <v>0</v>
      </c>
      <c r="AB310"/>
      <c r="AC310"/>
      <c r="AD310"/>
      <c r="AE310"/>
      <c r="AF310"/>
      <c r="AG310"/>
      <c r="AH310"/>
      <c r="AI310"/>
      <c r="AJ310"/>
      <c r="AK310"/>
      <c r="AL310"/>
      <c r="AM310"/>
      <c r="AN310"/>
      <c r="AU310"/>
    </row>
    <row r="311" spans="18:47">
      <c r="R311"/>
      <c r="S311"/>
      <c r="T311"/>
      <c r="U311"/>
      <c r="V311"/>
      <c r="W311" s="417">
        <f>登録者!B307</f>
        <v>0</v>
      </c>
      <c r="X311" s="414" t="str">
        <f t="shared" si="19"/>
        <v>0</v>
      </c>
      <c r="Y311" s="418">
        <f>登録者!C307</f>
        <v>0</v>
      </c>
      <c r="Z311" s="413" t="str">
        <f t="shared" si="20"/>
        <v>0</v>
      </c>
      <c r="AA311" s="413" t="str">
        <f t="shared" si="21"/>
        <v>0</v>
      </c>
      <c r="AB311"/>
      <c r="AC311"/>
      <c r="AD311"/>
      <c r="AE311"/>
      <c r="AF311"/>
      <c r="AG311"/>
      <c r="AH311"/>
      <c r="AI311"/>
      <c r="AJ311"/>
      <c r="AK311"/>
      <c r="AL311"/>
      <c r="AM311"/>
      <c r="AN311"/>
      <c r="AU311"/>
    </row>
    <row r="312" spans="18:47">
      <c r="R312"/>
      <c r="S312"/>
      <c r="T312"/>
      <c r="U312"/>
      <c r="V312"/>
      <c r="W312" s="417">
        <f>登録者!B308</f>
        <v>0</v>
      </c>
      <c r="X312" s="414" t="str">
        <f t="shared" si="19"/>
        <v>0</v>
      </c>
      <c r="Y312" s="418">
        <f>登録者!C308</f>
        <v>0</v>
      </c>
      <c r="Z312" s="413" t="str">
        <f t="shared" si="20"/>
        <v>0</v>
      </c>
      <c r="AA312" s="413" t="str">
        <f t="shared" si="21"/>
        <v>0</v>
      </c>
      <c r="AB312"/>
      <c r="AC312"/>
      <c r="AD312"/>
      <c r="AE312"/>
      <c r="AF312"/>
      <c r="AG312"/>
      <c r="AH312"/>
      <c r="AI312"/>
      <c r="AJ312"/>
      <c r="AK312"/>
      <c r="AL312"/>
      <c r="AM312"/>
      <c r="AN312"/>
      <c r="AU312"/>
    </row>
    <row r="313" spans="18:47">
      <c r="R313"/>
      <c r="S313"/>
      <c r="T313"/>
      <c r="U313"/>
      <c r="V313"/>
      <c r="W313" s="417">
        <f>登録者!B309</f>
        <v>0</v>
      </c>
      <c r="X313" s="414" t="str">
        <f t="shared" si="19"/>
        <v>0</v>
      </c>
      <c r="Y313" s="418">
        <f>登録者!C309</f>
        <v>0</v>
      </c>
      <c r="Z313" s="413" t="str">
        <f t="shared" si="20"/>
        <v>0</v>
      </c>
      <c r="AA313" s="413" t="str">
        <f t="shared" si="21"/>
        <v>0</v>
      </c>
      <c r="AB313"/>
      <c r="AC313"/>
      <c r="AD313"/>
      <c r="AE313"/>
      <c r="AF313"/>
      <c r="AG313"/>
      <c r="AH313"/>
      <c r="AI313"/>
      <c r="AJ313"/>
      <c r="AK313"/>
      <c r="AL313"/>
      <c r="AM313"/>
      <c r="AN313"/>
      <c r="AU313"/>
    </row>
    <row r="314" spans="18:47">
      <c r="R314"/>
      <c r="S314"/>
      <c r="T314"/>
      <c r="U314"/>
      <c r="V314"/>
      <c r="W314" s="417">
        <f>登録者!B310</f>
        <v>0</v>
      </c>
      <c r="X314" s="414" t="str">
        <f t="shared" si="19"/>
        <v>0</v>
      </c>
      <c r="Y314" s="418">
        <f>登録者!C310</f>
        <v>0</v>
      </c>
      <c r="Z314" s="413" t="str">
        <f t="shared" si="20"/>
        <v>0</v>
      </c>
      <c r="AA314" s="413" t="str">
        <f t="shared" si="21"/>
        <v>0</v>
      </c>
      <c r="AB314"/>
      <c r="AC314"/>
      <c r="AD314"/>
      <c r="AE314"/>
      <c r="AF314"/>
      <c r="AG314"/>
      <c r="AH314"/>
      <c r="AI314"/>
      <c r="AJ314"/>
      <c r="AK314"/>
      <c r="AL314"/>
      <c r="AM314"/>
      <c r="AN314"/>
      <c r="AU314"/>
    </row>
    <row r="315" spans="18:47">
      <c r="R315"/>
      <c r="S315"/>
      <c r="T315"/>
      <c r="U315"/>
      <c r="V315"/>
      <c r="W315" s="417">
        <f>登録者!B311</f>
        <v>0</v>
      </c>
      <c r="X315" s="414" t="str">
        <f t="shared" si="19"/>
        <v>0</v>
      </c>
      <c r="Y315" s="418">
        <f>登録者!C311</f>
        <v>0</v>
      </c>
      <c r="Z315" s="413" t="str">
        <f t="shared" si="20"/>
        <v>0</v>
      </c>
      <c r="AA315" s="413" t="str">
        <f t="shared" si="21"/>
        <v>0</v>
      </c>
      <c r="AB315"/>
      <c r="AC315"/>
      <c r="AD315"/>
      <c r="AE315"/>
      <c r="AF315"/>
      <c r="AG315"/>
      <c r="AH315"/>
      <c r="AI315"/>
      <c r="AJ315"/>
      <c r="AK315"/>
      <c r="AL315"/>
      <c r="AM315"/>
      <c r="AN315"/>
      <c r="AU315"/>
    </row>
    <row r="316" spans="18:47">
      <c r="R316"/>
      <c r="S316"/>
      <c r="T316"/>
      <c r="U316"/>
      <c r="V316"/>
      <c r="W316" s="417">
        <f>登録者!B312</f>
        <v>0</v>
      </c>
      <c r="X316" s="414" t="str">
        <f t="shared" si="19"/>
        <v>0</v>
      </c>
      <c r="Y316" s="418">
        <f>登録者!C312</f>
        <v>0</v>
      </c>
      <c r="Z316" s="413" t="str">
        <f t="shared" si="20"/>
        <v>0</v>
      </c>
      <c r="AA316" s="413" t="str">
        <f t="shared" si="21"/>
        <v>0</v>
      </c>
      <c r="AB316"/>
      <c r="AC316"/>
      <c r="AD316"/>
      <c r="AE316"/>
      <c r="AF316"/>
      <c r="AG316"/>
      <c r="AH316"/>
      <c r="AI316"/>
      <c r="AJ316"/>
      <c r="AK316"/>
      <c r="AL316"/>
      <c r="AM316"/>
      <c r="AN316"/>
      <c r="AU316"/>
    </row>
    <row r="317" spans="18:47">
      <c r="R317"/>
      <c r="S317"/>
      <c r="T317"/>
      <c r="U317"/>
      <c r="V317"/>
      <c r="W317" s="417">
        <f>登録者!B313</f>
        <v>0</v>
      </c>
      <c r="X317" s="414" t="str">
        <f t="shared" si="19"/>
        <v>0</v>
      </c>
      <c r="Y317" s="418">
        <f>登録者!C313</f>
        <v>0</v>
      </c>
      <c r="Z317" s="413" t="str">
        <f t="shared" si="20"/>
        <v>0</v>
      </c>
      <c r="AA317" s="413" t="str">
        <f t="shared" si="21"/>
        <v>0</v>
      </c>
      <c r="AB317"/>
      <c r="AC317"/>
      <c r="AD317"/>
      <c r="AE317"/>
      <c r="AF317"/>
      <c r="AG317"/>
      <c r="AH317"/>
      <c r="AI317"/>
      <c r="AJ317"/>
      <c r="AK317"/>
      <c r="AL317"/>
      <c r="AM317"/>
      <c r="AN317"/>
      <c r="AU317"/>
    </row>
    <row r="318" spans="18:47">
      <c r="R318"/>
      <c r="S318"/>
      <c r="T318"/>
      <c r="U318"/>
      <c r="V318"/>
      <c r="W318" s="417">
        <f>登録者!B314</f>
        <v>0</v>
      </c>
      <c r="X318" s="414" t="str">
        <f t="shared" si="19"/>
        <v>0</v>
      </c>
      <c r="Y318" s="418">
        <f>登録者!C314</f>
        <v>0</v>
      </c>
      <c r="Z318" s="413" t="str">
        <f t="shared" si="20"/>
        <v>0</v>
      </c>
      <c r="AA318" s="413" t="str">
        <f t="shared" si="21"/>
        <v>0</v>
      </c>
      <c r="AB318"/>
      <c r="AC318"/>
      <c r="AD318"/>
      <c r="AE318"/>
      <c r="AF318"/>
      <c r="AG318"/>
      <c r="AH318"/>
      <c r="AI318"/>
      <c r="AJ318"/>
      <c r="AK318"/>
      <c r="AL318"/>
      <c r="AM318"/>
      <c r="AN318"/>
      <c r="AU318"/>
    </row>
    <row r="319" spans="18:47">
      <c r="R319"/>
      <c r="S319"/>
      <c r="T319"/>
      <c r="U319"/>
      <c r="V319"/>
      <c r="W319" s="417">
        <f>登録者!B315</f>
        <v>0</v>
      </c>
      <c r="X319" s="414" t="str">
        <f t="shared" si="19"/>
        <v>0</v>
      </c>
      <c r="Y319" s="418">
        <f>登録者!C315</f>
        <v>0</v>
      </c>
      <c r="Z319" s="413" t="str">
        <f t="shared" si="20"/>
        <v>0</v>
      </c>
      <c r="AA319" s="413" t="str">
        <f t="shared" si="21"/>
        <v>0</v>
      </c>
      <c r="AB319"/>
      <c r="AC319"/>
      <c r="AD319"/>
      <c r="AE319"/>
      <c r="AF319"/>
      <c r="AG319"/>
      <c r="AH319"/>
      <c r="AI319"/>
      <c r="AJ319"/>
      <c r="AK319"/>
      <c r="AL319"/>
      <c r="AM319"/>
      <c r="AN319"/>
      <c r="AU319"/>
    </row>
    <row r="320" spans="18:47">
      <c r="R320"/>
      <c r="S320"/>
      <c r="T320"/>
      <c r="U320"/>
      <c r="V320"/>
      <c r="W320" s="417">
        <f>登録者!B316</f>
        <v>0</v>
      </c>
      <c r="X320" s="414" t="str">
        <f t="shared" si="19"/>
        <v>0</v>
      </c>
      <c r="Y320" s="418">
        <f>登録者!C316</f>
        <v>0</v>
      </c>
      <c r="Z320" s="413" t="str">
        <f t="shared" si="20"/>
        <v>0</v>
      </c>
      <c r="AA320" s="413" t="str">
        <f t="shared" si="21"/>
        <v>0</v>
      </c>
      <c r="AB320"/>
      <c r="AC320"/>
      <c r="AD320"/>
      <c r="AE320"/>
      <c r="AF320"/>
      <c r="AG320"/>
      <c r="AH320"/>
      <c r="AI320"/>
      <c r="AJ320"/>
      <c r="AK320"/>
      <c r="AL320"/>
      <c r="AM320"/>
      <c r="AN320"/>
      <c r="AU320"/>
    </row>
    <row r="321" spans="18:47">
      <c r="R321"/>
      <c r="S321"/>
      <c r="T321"/>
      <c r="U321"/>
      <c r="V321"/>
      <c r="W321" s="417">
        <f>登録者!B317</f>
        <v>0</v>
      </c>
      <c r="X321" s="414" t="str">
        <f t="shared" si="19"/>
        <v>0</v>
      </c>
      <c r="Y321" s="418">
        <f>登録者!C317</f>
        <v>0</v>
      </c>
      <c r="Z321" s="413" t="str">
        <f t="shared" si="20"/>
        <v>0</v>
      </c>
      <c r="AA321" s="413" t="str">
        <f t="shared" si="21"/>
        <v>0</v>
      </c>
      <c r="AB321"/>
      <c r="AC321"/>
      <c r="AD321"/>
      <c r="AE321"/>
      <c r="AF321"/>
      <c r="AG321"/>
      <c r="AH321"/>
      <c r="AI321"/>
      <c r="AJ321"/>
      <c r="AK321"/>
      <c r="AL321"/>
      <c r="AM321"/>
      <c r="AN321"/>
      <c r="AU321"/>
    </row>
    <row r="322" spans="18:47">
      <c r="R322"/>
      <c r="S322"/>
      <c r="T322"/>
      <c r="U322"/>
      <c r="V322"/>
      <c r="W322" s="417">
        <f>登録者!B318</f>
        <v>0</v>
      </c>
      <c r="X322" s="414" t="str">
        <f t="shared" si="19"/>
        <v>0</v>
      </c>
      <c r="Y322" s="418">
        <f>登録者!C318</f>
        <v>0</v>
      </c>
      <c r="Z322" s="413" t="str">
        <f t="shared" si="20"/>
        <v>0</v>
      </c>
      <c r="AA322" s="413" t="str">
        <f t="shared" si="21"/>
        <v>0</v>
      </c>
      <c r="AB322"/>
      <c r="AC322"/>
      <c r="AD322"/>
      <c r="AE322"/>
      <c r="AF322"/>
      <c r="AG322"/>
      <c r="AH322"/>
      <c r="AI322"/>
      <c r="AJ322"/>
      <c r="AK322"/>
      <c r="AL322"/>
      <c r="AM322"/>
      <c r="AN322"/>
      <c r="AU322"/>
    </row>
    <row r="323" spans="18:47">
      <c r="R323"/>
      <c r="S323"/>
      <c r="T323"/>
      <c r="U323"/>
      <c r="V323"/>
      <c r="W323" s="417">
        <f>登録者!B319</f>
        <v>0</v>
      </c>
      <c r="X323" s="414" t="str">
        <f t="shared" si="19"/>
        <v>0</v>
      </c>
      <c r="Y323" s="418">
        <f>登録者!C319</f>
        <v>0</v>
      </c>
      <c r="Z323" s="413" t="str">
        <f t="shared" si="20"/>
        <v>0</v>
      </c>
      <c r="AA323" s="413" t="str">
        <f t="shared" si="21"/>
        <v>0</v>
      </c>
      <c r="AB323"/>
      <c r="AC323"/>
      <c r="AD323"/>
      <c r="AE323"/>
      <c r="AF323"/>
      <c r="AG323"/>
      <c r="AH323"/>
      <c r="AI323"/>
      <c r="AJ323"/>
      <c r="AK323"/>
      <c r="AL323"/>
      <c r="AM323"/>
      <c r="AN323"/>
      <c r="AU323"/>
    </row>
    <row r="324" spans="18:47">
      <c r="R324"/>
      <c r="S324"/>
      <c r="T324"/>
      <c r="U324"/>
      <c r="V324"/>
      <c r="W324" s="417">
        <f>登録者!B320</f>
        <v>0</v>
      </c>
      <c r="X324" s="414" t="str">
        <f t="shared" si="19"/>
        <v>0</v>
      </c>
      <c r="Y324" s="418">
        <f>登録者!C320</f>
        <v>0</v>
      </c>
      <c r="Z324" s="413" t="str">
        <f t="shared" si="20"/>
        <v>0</v>
      </c>
      <c r="AA324" s="413" t="str">
        <f t="shared" si="21"/>
        <v>0</v>
      </c>
      <c r="AB324"/>
      <c r="AC324"/>
      <c r="AD324"/>
      <c r="AE324"/>
      <c r="AF324"/>
      <c r="AG324"/>
      <c r="AH324"/>
      <c r="AI324"/>
      <c r="AJ324"/>
      <c r="AK324"/>
      <c r="AL324"/>
      <c r="AM324"/>
      <c r="AN324"/>
      <c r="AU324"/>
    </row>
    <row r="325" spans="18:47">
      <c r="R325"/>
      <c r="S325"/>
      <c r="T325"/>
      <c r="U325"/>
      <c r="V325"/>
      <c r="W325" s="417">
        <f>登録者!B321</f>
        <v>0</v>
      </c>
      <c r="X325" s="414" t="str">
        <f t="shared" si="19"/>
        <v>0</v>
      </c>
      <c r="Y325" s="418">
        <f>登録者!C321</f>
        <v>0</v>
      </c>
      <c r="Z325" s="413" t="str">
        <f t="shared" si="20"/>
        <v>0</v>
      </c>
      <c r="AA325" s="413" t="str">
        <f t="shared" si="21"/>
        <v>0</v>
      </c>
      <c r="AB325"/>
      <c r="AC325"/>
      <c r="AD325"/>
      <c r="AE325"/>
      <c r="AF325"/>
      <c r="AG325"/>
      <c r="AH325"/>
      <c r="AI325"/>
      <c r="AJ325"/>
      <c r="AK325"/>
      <c r="AL325"/>
      <c r="AM325"/>
      <c r="AN325"/>
      <c r="AU325"/>
    </row>
    <row r="326" spans="18:47">
      <c r="R326"/>
      <c r="S326"/>
      <c r="T326"/>
      <c r="U326"/>
      <c r="V326"/>
      <c r="W326" s="417">
        <f>登録者!B322</f>
        <v>0</v>
      </c>
      <c r="X326" s="414" t="str">
        <f t="shared" si="19"/>
        <v>0</v>
      </c>
      <c r="Y326" s="418">
        <f>登録者!C322</f>
        <v>0</v>
      </c>
      <c r="Z326" s="413" t="str">
        <f t="shared" si="20"/>
        <v>0</v>
      </c>
      <c r="AA326" s="413" t="str">
        <f t="shared" si="21"/>
        <v>0</v>
      </c>
      <c r="AB326"/>
      <c r="AC326"/>
      <c r="AD326"/>
      <c r="AE326"/>
      <c r="AF326"/>
      <c r="AG326"/>
      <c r="AH326"/>
      <c r="AI326"/>
      <c r="AJ326"/>
      <c r="AK326"/>
      <c r="AL326"/>
      <c r="AM326"/>
      <c r="AN326"/>
      <c r="AU326"/>
    </row>
    <row r="327" spans="18:47">
      <c r="R327"/>
      <c r="S327"/>
      <c r="T327"/>
      <c r="U327"/>
      <c r="V327"/>
      <c r="W327" s="417">
        <f>登録者!B323</f>
        <v>0</v>
      </c>
      <c r="X327" s="414" t="str">
        <f t="shared" si="19"/>
        <v>0</v>
      </c>
      <c r="Y327" s="418">
        <f>登録者!C323</f>
        <v>0</v>
      </c>
      <c r="Z327" s="413" t="str">
        <f t="shared" si="20"/>
        <v>0</v>
      </c>
      <c r="AA327" s="413" t="str">
        <f t="shared" si="21"/>
        <v>0</v>
      </c>
      <c r="AB327"/>
      <c r="AC327"/>
      <c r="AD327"/>
      <c r="AE327"/>
      <c r="AF327"/>
      <c r="AG327"/>
      <c r="AH327"/>
      <c r="AI327"/>
      <c r="AJ327"/>
      <c r="AK327"/>
      <c r="AL327"/>
      <c r="AM327"/>
      <c r="AN327"/>
      <c r="AU327"/>
    </row>
    <row r="328" spans="18:47">
      <c r="R328"/>
      <c r="S328"/>
      <c r="T328"/>
      <c r="U328"/>
      <c r="V328"/>
      <c r="W328" s="417">
        <f>登録者!B324</f>
        <v>0</v>
      </c>
      <c r="X328" s="414" t="str">
        <f t="shared" si="19"/>
        <v>0</v>
      </c>
      <c r="Y328" s="418">
        <f>登録者!C324</f>
        <v>0</v>
      </c>
      <c r="Z328" s="413" t="str">
        <f t="shared" si="20"/>
        <v>0</v>
      </c>
      <c r="AA328" s="413" t="str">
        <f t="shared" si="21"/>
        <v>0</v>
      </c>
      <c r="AB328"/>
      <c r="AC328"/>
      <c r="AD328"/>
      <c r="AE328"/>
      <c r="AF328"/>
      <c r="AG328"/>
      <c r="AH328"/>
      <c r="AI328"/>
      <c r="AJ328"/>
      <c r="AK328"/>
      <c r="AL328"/>
      <c r="AM328"/>
      <c r="AN328"/>
      <c r="AU328"/>
    </row>
    <row r="329" spans="18:47">
      <c r="R329"/>
      <c r="S329"/>
      <c r="T329"/>
      <c r="U329"/>
      <c r="V329"/>
      <c r="W329" s="417">
        <f>登録者!B325</f>
        <v>0</v>
      </c>
      <c r="X329" s="414" t="str">
        <f t="shared" ref="X329:X392" si="22">ASC(W329)</f>
        <v>0</v>
      </c>
      <c r="Y329" s="418">
        <f>登録者!C325</f>
        <v>0</v>
      </c>
      <c r="Z329" s="413" t="str">
        <f t="shared" ref="Z329:Z392" si="23">TRIM(SUBSTITUTE(Y329,"　",""))</f>
        <v>0</v>
      </c>
      <c r="AA329" s="413" t="str">
        <f t="shared" ref="AA329:AA392" si="24">TRIM(SUBSTITUTE(Z329," ",""))</f>
        <v>0</v>
      </c>
      <c r="AB329"/>
      <c r="AC329"/>
      <c r="AD329"/>
      <c r="AE329"/>
      <c r="AF329"/>
      <c r="AG329"/>
      <c r="AH329"/>
      <c r="AI329"/>
      <c r="AJ329"/>
      <c r="AK329"/>
      <c r="AL329"/>
      <c r="AM329"/>
      <c r="AN329"/>
      <c r="AU329"/>
    </row>
    <row r="330" spans="18:47">
      <c r="R330"/>
      <c r="S330"/>
      <c r="T330"/>
      <c r="U330"/>
      <c r="V330"/>
      <c r="W330" s="417">
        <f>登録者!B326</f>
        <v>0</v>
      </c>
      <c r="X330" s="414" t="str">
        <f t="shared" si="22"/>
        <v>0</v>
      </c>
      <c r="Y330" s="418">
        <f>登録者!C326</f>
        <v>0</v>
      </c>
      <c r="Z330" s="413" t="str">
        <f t="shared" si="23"/>
        <v>0</v>
      </c>
      <c r="AA330" s="413" t="str">
        <f t="shared" si="24"/>
        <v>0</v>
      </c>
      <c r="AB330"/>
      <c r="AC330"/>
      <c r="AD330"/>
      <c r="AE330"/>
      <c r="AF330"/>
      <c r="AG330"/>
      <c r="AH330"/>
      <c r="AI330"/>
      <c r="AJ330"/>
      <c r="AK330"/>
      <c r="AL330"/>
      <c r="AM330"/>
      <c r="AN330"/>
      <c r="AU330"/>
    </row>
    <row r="331" spans="18:47">
      <c r="R331"/>
      <c r="S331"/>
      <c r="T331"/>
      <c r="U331"/>
      <c r="V331"/>
      <c r="W331" s="417">
        <f>登録者!B327</f>
        <v>0</v>
      </c>
      <c r="X331" s="414" t="str">
        <f t="shared" si="22"/>
        <v>0</v>
      </c>
      <c r="Y331" s="418">
        <f>登録者!C327</f>
        <v>0</v>
      </c>
      <c r="Z331" s="413" t="str">
        <f t="shared" si="23"/>
        <v>0</v>
      </c>
      <c r="AA331" s="413" t="str">
        <f t="shared" si="24"/>
        <v>0</v>
      </c>
      <c r="AB331"/>
      <c r="AC331"/>
      <c r="AD331"/>
      <c r="AE331"/>
      <c r="AF331"/>
      <c r="AG331"/>
      <c r="AH331"/>
      <c r="AI331"/>
      <c r="AJ331"/>
      <c r="AK331"/>
      <c r="AL331"/>
      <c r="AM331"/>
      <c r="AN331"/>
      <c r="AU331"/>
    </row>
    <row r="332" spans="18:47">
      <c r="R332"/>
      <c r="S332"/>
      <c r="T332"/>
      <c r="U332"/>
      <c r="V332"/>
      <c r="W332" s="417">
        <f>登録者!B328</f>
        <v>0</v>
      </c>
      <c r="X332" s="414" t="str">
        <f t="shared" si="22"/>
        <v>0</v>
      </c>
      <c r="Y332" s="418">
        <f>登録者!C328</f>
        <v>0</v>
      </c>
      <c r="Z332" s="413" t="str">
        <f t="shared" si="23"/>
        <v>0</v>
      </c>
      <c r="AA332" s="413" t="str">
        <f t="shared" si="24"/>
        <v>0</v>
      </c>
      <c r="AB332"/>
      <c r="AC332"/>
      <c r="AD332"/>
      <c r="AE332"/>
      <c r="AF332"/>
      <c r="AG332"/>
      <c r="AH332"/>
      <c r="AI332"/>
      <c r="AJ332"/>
      <c r="AK332"/>
      <c r="AL332"/>
      <c r="AM332"/>
      <c r="AN332"/>
      <c r="AU332"/>
    </row>
    <row r="333" spans="18:47">
      <c r="R333"/>
      <c r="S333"/>
      <c r="T333"/>
      <c r="U333"/>
      <c r="V333"/>
      <c r="W333" s="417">
        <f>登録者!B329</f>
        <v>0</v>
      </c>
      <c r="X333" s="414" t="str">
        <f t="shared" si="22"/>
        <v>0</v>
      </c>
      <c r="Y333" s="418">
        <f>登録者!C329</f>
        <v>0</v>
      </c>
      <c r="Z333" s="413" t="str">
        <f t="shared" si="23"/>
        <v>0</v>
      </c>
      <c r="AA333" s="413" t="str">
        <f t="shared" si="24"/>
        <v>0</v>
      </c>
      <c r="AB333"/>
      <c r="AC333"/>
      <c r="AD333"/>
      <c r="AE333"/>
      <c r="AF333"/>
      <c r="AG333"/>
      <c r="AH333"/>
      <c r="AI333"/>
      <c r="AJ333"/>
      <c r="AK333"/>
      <c r="AL333"/>
      <c r="AM333"/>
      <c r="AN333"/>
      <c r="AU333"/>
    </row>
    <row r="334" spans="18:47">
      <c r="R334"/>
      <c r="S334"/>
      <c r="T334"/>
      <c r="U334"/>
      <c r="V334"/>
      <c r="W334" s="417">
        <f>登録者!B330</f>
        <v>0</v>
      </c>
      <c r="X334" s="414" t="str">
        <f t="shared" si="22"/>
        <v>0</v>
      </c>
      <c r="Y334" s="418">
        <f>登録者!C330</f>
        <v>0</v>
      </c>
      <c r="Z334" s="413" t="str">
        <f t="shared" si="23"/>
        <v>0</v>
      </c>
      <c r="AA334" s="413" t="str">
        <f t="shared" si="24"/>
        <v>0</v>
      </c>
      <c r="AB334"/>
      <c r="AC334"/>
      <c r="AD334"/>
      <c r="AE334"/>
      <c r="AF334"/>
      <c r="AG334"/>
      <c r="AH334"/>
      <c r="AI334"/>
      <c r="AJ334"/>
      <c r="AK334"/>
      <c r="AL334"/>
      <c r="AM334"/>
      <c r="AN334"/>
      <c r="AU334"/>
    </row>
    <row r="335" spans="18:47">
      <c r="R335"/>
      <c r="S335"/>
      <c r="T335"/>
      <c r="U335"/>
      <c r="V335"/>
      <c r="W335" s="417">
        <f>登録者!B331</f>
        <v>0</v>
      </c>
      <c r="X335" s="414" t="str">
        <f t="shared" si="22"/>
        <v>0</v>
      </c>
      <c r="Y335" s="418">
        <f>登録者!C331</f>
        <v>0</v>
      </c>
      <c r="Z335" s="413" t="str">
        <f t="shared" si="23"/>
        <v>0</v>
      </c>
      <c r="AA335" s="413" t="str">
        <f t="shared" si="24"/>
        <v>0</v>
      </c>
      <c r="AB335"/>
      <c r="AC335"/>
      <c r="AD335"/>
      <c r="AE335"/>
      <c r="AF335"/>
      <c r="AG335"/>
      <c r="AH335"/>
      <c r="AI335"/>
      <c r="AJ335"/>
      <c r="AK335"/>
      <c r="AL335"/>
      <c r="AM335"/>
      <c r="AN335"/>
      <c r="AU335"/>
    </row>
    <row r="336" spans="18:47">
      <c r="R336"/>
      <c r="S336"/>
      <c r="T336"/>
      <c r="U336"/>
      <c r="V336"/>
      <c r="W336" s="417">
        <f>登録者!B332</f>
        <v>0</v>
      </c>
      <c r="X336" s="414" t="str">
        <f t="shared" si="22"/>
        <v>0</v>
      </c>
      <c r="Y336" s="418">
        <f>登録者!C332</f>
        <v>0</v>
      </c>
      <c r="Z336" s="413" t="str">
        <f t="shared" si="23"/>
        <v>0</v>
      </c>
      <c r="AA336" s="413" t="str">
        <f t="shared" si="24"/>
        <v>0</v>
      </c>
      <c r="AB336"/>
      <c r="AC336"/>
      <c r="AD336"/>
      <c r="AE336"/>
      <c r="AF336"/>
      <c r="AG336"/>
      <c r="AH336"/>
      <c r="AI336"/>
      <c r="AJ336"/>
      <c r="AK336"/>
      <c r="AL336"/>
      <c r="AM336"/>
      <c r="AN336"/>
      <c r="AU336"/>
    </row>
    <row r="337" spans="18:47">
      <c r="R337"/>
      <c r="S337"/>
      <c r="T337"/>
      <c r="U337"/>
      <c r="V337"/>
      <c r="W337" s="417">
        <f>登録者!B333</f>
        <v>0</v>
      </c>
      <c r="X337" s="414" t="str">
        <f t="shared" si="22"/>
        <v>0</v>
      </c>
      <c r="Y337" s="418">
        <f>登録者!C333</f>
        <v>0</v>
      </c>
      <c r="Z337" s="413" t="str">
        <f t="shared" si="23"/>
        <v>0</v>
      </c>
      <c r="AA337" s="413" t="str">
        <f t="shared" si="24"/>
        <v>0</v>
      </c>
      <c r="AB337"/>
      <c r="AC337"/>
      <c r="AD337"/>
      <c r="AE337"/>
      <c r="AF337"/>
      <c r="AG337"/>
      <c r="AH337"/>
      <c r="AI337"/>
      <c r="AJ337"/>
      <c r="AK337"/>
      <c r="AL337"/>
      <c r="AM337"/>
      <c r="AN337"/>
      <c r="AU337"/>
    </row>
    <row r="338" spans="18:47">
      <c r="R338"/>
      <c r="S338"/>
      <c r="T338"/>
      <c r="U338"/>
      <c r="V338"/>
      <c r="W338" s="417">
        <f>登録者!B334</f>
        <v>0</v>
      </c>
      <c r="X338" s="414" t="str">
        <f t="shared" si="22"/>
        <v>0</v>
      </c>
      <c r="Y338" s="418">
        <f>登録者!C334</f>
        <v>0</v>
      </c>
      <c r="Z338" s="413" t="str">
        <f t="shared" si="23"/>
        <v>0</v>
      </c>
      <c r="AA338" s="413" t="str">
        <f t="shared" si="24"/>
        <v>0</v>
      </c>
      <c r="AB338"/>
      <c r="AC338"/>
      <c r="AD338"/>
      <c r="AE338"/>
      <c r="AF338"/>
      <c r="AG338"/>
      <c r="AH338"/>
      <c r="AI338"/>
      <c r="AJ338"/>
      <c r="AK338"/>
      <c r="AL338"/>
      <c r="AM338"/>
      <c r="AN338"/>
      <c r="AU338"/>
    </row>
    <row r="339" spans="18:47">
      <c r="R339"/>
      <c r="S339"/>
      <c r="T339"/>
      <c r="U339"/>
      <c r="V339"/>
      <c r="W339" s="417">
        <f>登録者!B335</f>
        <v>0</v>
      </c>
      <c r="X339" s="414" t="str">
        <f t="shared" si="22"/>
        <v>0</v>
      </c>
      <c r="Y339" s="418">
        <f>登録者!C335</f>
        <v>0</v>
      </c>
      <c r="Z339" s="413" t="str">
        <f t="shared" si="23"/>
        <v>0</v>
      </c>
      <c r="AA339" s="413" t="str">
        <f t="shared" si="24"/>
        <v>0</v>
      </c>
      <c r="AB339"/>
      <c r="AC339"/>
      <c r="AD339"/>
      <c r="AE339"/>
      <c r="AF339"/>
      <c r="AG339"/>
      <c r="AH339"/>
      <c r="AI339"/>
      <c r="AJ339"/>
      <c r="AK339"/>
      <c r="AL339"/>
      <c r="AM339"/>
      <c r="AN339"/>
      <c r="AU339"/>
    </row>
    <row r="340" spans="18:47">
      <c r="R340"/>
      <c r="S340"/>
      <c r="T340"/>
      <c r="U340"/>
      <c r="V340"/>
      <c r="W340" s="417">
        <f>登録者!B336</f>
        <v>0</v>
      </c>
      <c r="X340" s="414" t="str">
        <f t="shared" si="22"/>
        <v>0</v>
      </c>
      <c r="Y340" s="418">
        <f>登録者!C336</f>
        <v>0</v>
      </c>
      <c r="Z340" s="413" t="str">
        <f t="shared" si="23"/>
        <v>0</v>
      </c>
      <c r="AA340" s="413" t="str">
        <f t="shared" si="24"/>
        <v>0</v>
      </c>
      <c r="AB340"/>
      <c r="AC340"/>
      <c r="AD340"/>
      <c r="AE340"/>
      <c r="AF340"/>
      <c r="AG340"/>
      <c r="AH340"/>
      <c r="AI340"/>
      <c r="AJ340"/>
      <c r="AK340"/>
      <c r="AL340"/>
      <c r="AM340"/>
      <c r="AN340"/>
      <c r="AU340"/>
    </row>
    <row r="341" spans="18:47">
      <c r="R341"/>
      <c r="S341"/>
      <c r="T341"/>
      <c r="U341"/>
      <c r="V341"/>
      <c r="W341" s="417">
        <f>登録者!B337</f>
        <v>0</v>
      </c>
      <c r="X341" s="414" t="str">
        <f t="shared" si="22"/>
        <v>0</v>
      </c>
      <c r="Y341" s="418">
        <f>登録者!C337</f>
        <v>0</v>
      </c>
      <c r="Z341" s="413" t="str">
        <f t="shared" si="23"/>
        <v>0</v>
      </c>
      <c r="AA341" s="413" t="str">
        <f t="shared" si="24"/>
        <v>0</v>
      </c>
      <c r="AB341"/>
      <c r="AC341"/>
      <c r="AD341"/>
      <c r="AE341"/>
      <c r="AF341"/>
      <c r="AG341"/>
      <c r="AH341"/>
      <c r="AI341"/>
      <c r="AJ341"/>
      <c r="AK341"/>
      <c r="AL341"/>
      <c r="AM341"/>
      <c r="AN341"/>
      <c r="AU341"/>
    </row>
    <row r="342" spans="18:47">
      <c r="R342"/>
      <c r="S342"/>
      <c r="T342"/>
      <c r="U342"/>
      <c r="V342"/>
      <c r="W342" s="417">
        <f>登録者!B338</f>
        <v>0</v>
      </c>
      <c r="X342" s="414" t="str">
        <f t="shared" si="22"/>
        <v>0</v>
      </c>
      <c r="Y342" s="418">
        <f>登録者!C338</f>
        <v>0</v>
      </c>
      <c r="Z342" s="413" t="str">
        <f t="shared" si="23"/>
        <v>0</v>
      </c>
      <c r="AA342" s="413" t="str">
        <f t="shared" si="24"/>
        <v>0</v>
      </c>
      <c r="AB342"/>
      <c r="AC342"/>
      <c r="AD342"/>
      <c r="AE342"/>
      <c r="AF342"/>
      <c r="AG342"/>
      <c r="AH342"/>
      <c r="AI342"/>
      <c r="AJ342"/>
      <c r="AK342"/>
      <c r="AL342"/>
      <c r="AM342"/>
      <c r="AN342"/>
      <c r="AU342"/>
    </row>
    <row r="343" spans="18:47">
      <c r="R343"/>
      <c r="S343"/>
      <c r="T343"/>
      <c r="U343"/>
      <c r="V343"/>
      <c r="W343" s="417">
        <f>登録者!B339</f>
        <v>0</v>
      </c>
      <c r="X343" s="414" t="str">
        <f t="shared" si="22"/>
        <v>0</v>
      </c>
      <c r="Y343" s="418">
        <f>登録者!C339</f>
        <v>0</v>
      </c>
      <c r="Z343" s="413" t="str">
        <f t="shared" si="23"/>
        <v>0</v>
      </c>
      <c r="AA343" s="413" t="str">
        <f t="shared" si="24"/>
        <v>0</v>
      </c>
      <c r="AB343"/>
      <c r="AC343"/>
      <c r="AD343"/>
      <c r="AE343"/>
      <c r="AF343"/>
      <c r="AG343"/>
      <c r="AH343"/>
      <c r="AI343"/>
      <c r="AJ343"/>
      <c r="AK343"/>
      <c r="AL343"/>
      <c r="AM343"/>
      <c r="AN343"/>
      <c r="AU343"/>
    </row>
    <row r="344" spans="18:47">
      <c r="R344"/>
      <c r="S344"/>
      <c r="T344"/>
      <c r="U344"/>
      <c r="V344"/>
      <c r="W344" s="417">
        <f>登録者!B340</f>
        <v>0</v>
      </c>
      <c r="X344" s="414" t="str">
        <f t="shared" si="22"/>
        <v>0</v>
      </c>
      <c r="Y344" s="418">
        <f>登録者!C340</f>
        <v>0</v>
      </c>
      <c r="Z344" s="413" t="str">
        <f t="shared" si="23"/>
        <v>0</v>
      </c>
      <c r="AA344" s="413" t="str">
        <f t="shared" si="24"/>
        <v>0</v>
      </c>
      <c r="AB344"/>
      <c r="AC344"/>
      <c r="AD344"/>
      <c r="AE344"/>
      <c r="AF344"/>
      <c r="AG344"/>
      <c r="AH344"/>
      <c r="AI344"/>
      <c r="AJ344"/>
      <c r="AK344"/>
      <c r="AL344"/>
      <c r="AM344"/>
      <c r="AN344"/>
      <c r="AU344"/>
    </row>
    <row r="345" spans="18:47">
      <c r="R345"/>
      <c r="S345"/>
      <c r="T345"/>
      <c r="U345"/>
      <c r="V345"/>
      <c r="W345" s="417">
        <f>登録者!B341</f>
        <v>0</v>
      </c>
      <c r="X345" s="414" t="str">
        <f t="shared" si="22"/>
        <v>0</v>
      </c>
      <c r="Y345" s="418">
        <f>登録者!C341</f>
        <v>0</v>
      </c>
      <c r="Z345" s="413" t="str">
        <f t="shared" si="23"/>
        <v>0</v>
      </c>
      <c r="AA345" s="413" t="str">
        <f t="shared" si="24"/>
        <v>0</v>
      </c>
      <c r="AB345"/>
      <c r="AC345"/>
      <c r="AD345"/>
      <c r="AE345"/>
      <c r="AF345"/>
      <c r="AG345"/>
      <c r="AH345"/>
      <c r="AI345"/>
      <c r="AJ345"/>
      <c r="AK345"/>
      <c r="AL345"/>
      <c r="AM345"/>
      <c r="AN345"/>
      <c r="AU345"/>
    </row>
    <row r="346" spans="18:47">
      <c r="R346"/>
      <c r="S346"/>
      <c r="T346"/>
      <c r="U346"/>
      <c r="V346"/>
      <c r="W346" s="417">
        <f>登録者!B342</f>
        <v>0</v>
      </c>
      <c r="X346" s="414" t="str">
        <f t="shared" si="22"/>
        <v>0</v>
      </c>
      <c r="Y346" s="418">
        <f>登録者!C342</f>
        <v>0</v>
      </c>
      <c r="Z346" s="413" t="str">
        <f t="shared" si="23"/>
        <v>0</v>
      </c>
      <c r="AA346" s="413" t="str">
        <f t="shared" si="24"/>
        <v>0</v>
      </c>
      <c r="AB346"/>
      <c r="AC346"/>
      <c r="AD346"/>
      <c r="AE346"/>
      <c r="AF346"/>
      <c r="AG346"/>
      <c r="AH346"/>
      <c r="AI346"/>
      <c r="AJ346"/>
      <c r="AK346"/>
      <c r="AL346"/>
      <c r="AM346"/>
      <c r="AN346"/>
      <c r="AU346"/>
    </row>
    <row r="347" spans="18:47">
      <c r="R347"/>
      <c r="S347"/>
      <c r="T347"/>
      <c r="U347"/>
      <c r="V347"/>
      <c r="W347" s="417">
        <f>登録者!B343</f>
        <v>0</v>
      </c>
      <c r="X347" s="414" t="str">
        <f t="shared" si="22"/>
        <v>0</v>
      </c>
      <c r="Y347" s="418">
        <f>登録者!C343</f>
        <v>0</v>
      </c>
      <c r="Z347" s="413" t="str">
        <f t="shared" si="23"/>
        <v>0</v>
      </c>
      <c r="AA347" s="413" t="str">
        <f t="shared" si="24"/>
        <v>0</v>
      </c>
      <c r="AB347"/>
      <c r="AC347"/>
      <c r="AD347"/>
      <c r="AE347"/>
      <c r="AF347"/>
      <c r="AG347"/>
      <c r="AH347"/>
      <c r="AI347"/>
      <c r="AJ347"/>
      <c r="AK347"/>
      <c r="AL347"/>
      <c r="AM347"/>
      <c r="AN347"/>
      <c r="AU347"/>
    </row>
    <row r="348" spans="18:47">
      <c r="R348"/>
      <c r="S348"/>
      <c r="T348"/>
      <c r="U348"/>
      <c r="V348"/>
      <c r="W348" s="417">
        <f>登録者!B344</f>
        <v>0</v>
      </c>
      <c r="X348" s="414" t="str">
        <f t="shared" si="22"/>
        <v>0</v>
      </c>
      <c r="Y348" s="418">
        <f>登録者!C344</f>
        <v>0</v>
      </c>
      <c r="Z348" s="413" t="str">
        <f t="shared" si="23"/>
        <v>0</v>
      </c>
      <c r="AA348" s="413" t="str">
        <f t="shared" si="24"/>
        <v>0</v>
      </c>
      <c r="AB348"/>
      <c r="AC348"/>
      <c r="AD348"/>
      <c r="AE348"/>
      <c r="AF348"/>
      <c r="AG348"/>
      <c r="AH348"/>
      <c r="AI348"/>
      <c r="AJ348"/>
      <c r="AK348"/>
      <c r="AL348"/>
      <c r="AM348"/>
      <c r="AN348"/>
      <c r="AU348"/>
    </row>
    <row r="349" spans="18:47">
      <c r="R349"/>
      <c r="S349"/>
      <c r="T349"/>
      <c r="U349"/>
      <c r="V349"/>
      <c r="W349" s="417">
        <f>登録者!B345</f>
        <v>0</v>
      </c>
      <c r="X349" s="414" t="str">
        <f t="shared" si="22"/>
        <v>0</v>
      </c>
      <c r="Y349" s="418">
        <f>登録者!C345</f>
        <v>0</v>
      </c>
      <c r="Z349" s="413" t="str">
        <f t="shared" si="23"/>
        <v>0</v>
      </c>
      <c r="AA349" s="413" t="str">
        <f t="shared" si="24"/>
        <v>0</v>
      </c>
      <c r="AB349"/>
      <c r="AC349"/>
      <c r="AD349"/>
      <c r="AE349"/>
      <c r="AF349"/>
      <c r="AG349"/>
      <c r="AH349"/>
      <c r="AI349"/>
      <c r="AJ349"/>
      <c r="AK349"/>
      <c r="AL349"/>
      <c r="AM349"/>
      <c r="AN349"/>
      <c r="AU349"/>
    </row>
    <row r="350" spans="18:47">
      <c r="R350"/>
      <c r="S350"/>
      <c r="T350"/>
      <c r="U350"/>
      <c r="V350"/>
      <c r="W350" s="417">
        <f>登録者!B346</f>
        <v>0</v>
      </c>
      <c r="X350" s="414" t="str">
        <f t="shared" si="22"/>
        <v>0</v>
      </c>
      <c r="Y350" s="418">
        <f>登録者!C346</f>
        <v>0</v>
      </c>
      <c r="Z350" s="413" t="str">
        <f t="shared" si="23"/>
        <v>0</v>
      </c>
      <c r="AA350" s="413" t="str">
        <f t="shared" si="24"/>
        <v>0</v>
      </c>
      <c r="AB350"/>
      <c r="AC350"/>
      <c r="AD350"/>
      <c r="AE350"/>
      <c r="AF350"/>
      <c r="AG350"/>
      <c r="AH350"/>
      <c r="AI350"/>
      <c r="AJ350"/>
      <c r="AK350"/>
      <c r="AL350"/>
      <c r="AM350"/>
      <c r="AN350"/>
      <c r="AU350"/>
    </row>
    <row r="351" spans="18:47">
      <c r="R351"/>
      <c r="S351"/>
      <c r="T351"/>
      <c r="U351"/>
      <c r="V351"/>
      <c r="W351" s="417">
        <f>登録者!B347</f>
        <v>0</v>
      </c>
      <c r="X351" s="414" t="str">
        <f t="shared" si="22"/>
        <v>0</v>
      </c>
      <c r="Y351" s="418">
        <f>登録者!C347</f>
        <v>0</v>
      </c>
      <c r="Z351" s="413" t="str">
        <f t="shared" si="23"/>
        <v>0</v>
      </c>
      <c r="AA351" s="413" t="str">
        <f t="shared" si="24"/>
        <v>0</v>
      </c>
      <c r="AB351"/>
      <c r="AC351"/>
      <c r="AD351"/>
      <c r="AE351"/>
      <c r="AF351"/>
      <c r="AG351"/>
      <c r="AH351"/>
      <c r="AI351"/>
      <c r="AJ351"/>
      <c r="AK351"/>
      <c r="AL351"/>
      <c r="AM351"/>
      <c r="AN351"/>
      <c r="AU351"/>
    </row>
    <row r="352" spans="18:47">
      <c r="R352"/>
      <c r="S352"/>
      <c r="T352"/>
      <c r="U352"/>
      <c r="V352"/>
      <c r="W352" s="417">
        <f>登録者!B348</f>
        <v>0</v>
      </c>
      <c r="X352" s="414" t="str">
        <f t="shared" si="22"/>
        <v>0</v>
      </c>
      <c r="Y352" s="418">
        <f>登録者!C348</f>
        <v>0</v>
      </c>
      <c r="Z352" s="413" t="str">
        <f t="shared" si="23"/>
        <v>0</v>
      </c>
      <c r="AA352" s="413" t="str">
        <f t="shared" si="24"/>
        <v>0</v>
      </c>
      <c r="AB352"/>
      <c r="AC352"/>
      <c r="AD352"/>
      <c r="AE352"/>
      <c r="AF352"/>
      <c r="AG352"/>
      <c r="AH352"/>
      <c r="AI352"/>
      <c r="AJ352"/>
      <c r="AK352"/>
      <c r="AL352"/>
      <c r="AM352"/>
      <c r="AN352"/>
      <c r="AU352"/>
    </row>
    <row r="353" spans="18:47">
      <c r="R353"/>
      <c r="S353"/>
      <c r="T353"/>
      <c r="U353"/>
      <c r="V353"/>
      <c r="W353" s="417">
        <f>登録者!B349</f>
        <v>0</v>
      </c>
      <c r="X353" s="414" t="str">
        <f t="shared" si="22"/>
        <v>0</v>
      </c>
      <c r="Y353" s="418">
        <f>登録者!C349</f>
        <v>0</v>
      </c>
      <c r="Z353" s="413" t="str">
        <f t="shared" si="23"/>
        <v>0</v>
      </c>
      <c r="AA353" s="413" t="str">
        <f t="shared" si="24"/>
        <v>0</v>
      </c>
      <c r="AB353"/>
      <c r="AC353"/>
      <c r="AD353"/>
      <c r="AE353"/>
      <c r="AF353"/>
      <c r="AG353"/>
      <c r="AH353"/>
      <c r="AI353"/>
      <c r="AJ353"/>
      <c r="AK353"/>
      <c r="AL353"/>
      <c r="AM353"/>
      <c r="AN353"/>
      <c r="AU353"/>
    </row>
    <row r="354" spans="18:47">
      <c r="R354"/>
      <c r="S354"/>
      <c r="T354"/>
      <c r="U354"/>
      <c r="V354"/>
      <c r="W354" s="417">
        <f>登録者!B350</f>
        <v>0</v>
      </c>
      <c r="X354" s="414" t="str">
        <f t="shared" si="22"/>
        <v>0</v>
      </c>
      <c r="Y354" s="418">
        <f>登録者!C350</f>
        <v>0</v>
      </c>
      <c r="Z354" s="413" t="str">
        <f t="shared" si="23"/>
        <v>0</v>
      </c>
      <c r="AA354" s="413" t="str">
        <f t="shared" si="24"/>
        <v>0</v>
      </c>
      <c r="AB354"/>
      <c r="AC354"/>
      <c r="AD354"/>
      <c r="AE354"/>
      <c r="AF354"/>
      <c r="AG354"/>
      <c r="AH354"/>
      <c r="AI354"/>
      <c r="AJ354"/>
      <c r="AK354"/>
      <c r="AL354"/>
      <c r="AM354"/>
      <c r="AN354"/>
      <c r="AU354"/>
    </row>
    <row r="355" spans="18:47">
      <c r="R355"/>
      <c r="S355"/>
      <c r="T355"/>
      <c r="U355"/>
      <c r="V355"/>
      <c r="W355" s="417">
        <f>登録者!B351</f>
        <v>0</v>
      </c>
      <c r="X355" s="414" t="str">
        <f t="shared" si="22"/>
        <v>0</v>
      </c>
      <c r="Y355" s="418">
        <f>登録者!C351</f>
        <v>0</v>
      </c>
      <c r="Z355" s="413" t="str">
        <f t="shared" si="23"/>
        <v>0</v>
      </c>
      <c r="AA355" s="413" t="str">
        <f t="shared" si="24"/>
        <v>0</v>
      </c>
      <c r="AB355"/>
      <c r="AC355"/>
      <c r="AD355"/>
      <c r="AE355"/>
      <c r="AF355"/>
      <c r="AG355"/>
      <c r="AH355"/>
      <c r="AI355"/>
      <c r="AJ355"/>
      <c r="AK355"/>
      <c r="AL355"/>
      <c r="AM355"/>
      <c r="AN355"/>
      <c r="AU355"/>
    </row>
    <row r="356" spans="18:47">
      <c r="R356"/>
      <c r="S356"/>
      <c r="T356"/>
      <c r="U356"/>
      <c r="V356"/>
      <c r="W356" s="417">
        <f>登録者!B352</f>
        <v>0</v>
      </c>
      <c r="X356" s="414" t="str">
        <f t="shared" si="22"/>
        <v>0</v>
      </c>
      <c r="Y356" s="418">
        <f>登録者!C352</f>
        <v>0</v>
      </c>
      <c r="Z356" s="413" t="str">
        <f t="shared" si="23"/>
        <v>0</v>
      </c>
      <c r="AA356" s="413" t="str">
        <f t="shared" si="24"/>
        <v>0</v>
      </c>
      <c r="AB356"/>
      <c r="AC356"/>
      <c r="AD356"/>
      <c r="AE356"/>
      <c r="AF356"/>
      <c r="AG356"/>
      <c r="AH356"/>
      <c r="AI356"/>
      <c r="AJ356"/>
      <c r="AK356"/>
      <c r="AL356"/>
      <c r="AM356"/>
      <c r="AN356"/>
      <c r="AU356"/>
    </row>
    <row r="357" spans="18:47">
      <c r="R357"/>
      <c r="S357"/>
      <c r="T357"/>
      <c r="U357"/>
      <c r="V357"/>
      <c r="W357" s="417">
        <f>登録者!B353</f>
        <v>0</v>
      </c>
      <c r="X357" s="414" t="str">
        <f t="shared" si="22"/>
        <v>0</v>
      </c>
      <c r="Y357" s="418">
        <f>登録者!C353</f>
        <v>0</v>
      </c>
      <c r="Z357" s="413" t="str">
        <f t="shared" si="23"/>
        <v>0</v>
      </c>
      <c r="AA357" s="413" t="str">
        <f t="shared" si="24"/>
        <v>0</v>
      </c>
      <c r="AB357"/>
      <c r="AC357"/>
      <c r="AD357"/>
      <c r="AE357"/>
      <c r="AF357"/>
      <c r="AG357"/>
      <c r="AH357"/>
      <c r="AI357"/>
      <c r="AJ357"/>
      <c r="AK357"/>
      <c r="AL357"/>
      <c r="AM357"/>
      <c r="AN357"/>
      <c r="AU357"/>
    </row>
    <row r="358" spans="18:47">
      <c r="R358"/>
      <c r="S358"/>
      <c r="T358"/>
      <c r="U358"/>
      <c r="V358"/>
      <c r="W358" s="417">
        <f>登録者!B354</f>
        <v>0</v>
      </c>
      <c r="X358" s="414" t="str">
        <f t="shared" si="22"/>
        <v>0</v>
      </c>
      <c r="Y358" s="418">
        <f>登録者!C354</f>
        <v>0</v>
      </c>
      <c r="Z358" s="413" t="str">
        <f t="shared" si="23"/>
        <v>0</v>
      </c>
      <c r="AA358" s="413" t="str">
        <f t="shared" si="24"/>
        <v>0</v>
      </c>
      <c r="AB358"/>
      <c r="AC358"/>
      <c r="AD358"/>
      <c r="AE358"/>
      <c r="AF358"/>
      <c r="AG358"/>
      <c r="AH358"/>
      <c r="AI358"/>
      <c r="AJ358"/>
      <c r="AK358"/>
      <c r="AL358"/>
      <c r="AM358"/>
      <c r="AN358"/>
      <c r="AU358"/>
    </row>
    <row r="359" spans="18:47">
      <c r="R359"/>
      <c r="S359"/>
      <c r="T359"/>
      <c r="U359"/>
      <c r="V359"/>
      <c r="W359" s="417">
        <f>登録者!B355</f>
        <v>0</v>
      </c>
      <c r="X359" s="414" t="str">
        <f t="shared" si="22"/>
        <v>0</v>
      </c>
      <c r="Y359" s="418">
        <f>登録者!C355</f>
        <v>0</v>
      </c>
      <c r="Z359" s="413" t="str">
        <f t="shared" si="23"/>
        <v>0</v>
      </c>
      <c r="AA359" s="413" t="str">
        <f t="shared" si="24"/>
        <v>0</v>
      </c>
      <c r="AB359"/>
      <c r="AC359"/>
      <c r="AD359"/>
      <c r="AE359"/>
      <c r="AF359"/>
      <c r="AG359"/>
      <c r="AH359"/>
      <c r="AI359"/>
      <c r="AJ359"/>
      <c r="AK359"/>
      <c r="AL359"/>
      <c r="AM359"/>
      <c r="AN359"/>
      <c r="AU359"/>
    </row>
    <row r="360" spans="18:47">
      <c r="R360"/>
      <c r="S360"/>
      <c r="T360"/>
      <c r="U360"/>
      <c r="V360"/>
      <c r="W360" s="417">
        <f>登録者!B356</f>
        <v>0</v>
      </c>
      <c r="X360" s="414" t="str">
        <f t="shared" si="22"/>
        <v>0</v>
      </c>
      <c r="Y360" s="418">
        <f>登録者!C356</f>
        <v>0</v>
      </c>
      <c r="Z360" s="413" t="str">
        <f t="shared" si="23"/>
        <v>0</v>
      </c>
      <c r="AA360" s="413" t="str">
        <f t="shared" si="24"/>
        <v>0</v>
      </c>
      <c r="AB360"/>
      <c r="AC360"/>
      <c r="AD360"/>
      <c r="AE360"/>
      <c r="AF360"/>
      <c r="AG360"/>
      <c r="AH360"/>
      <c r="AI360"/>
      <c r="AJ360"/>
      <c r="AK360"/>
      <c r="AL360"/>
      <c r="AM360"/>
      <c r="AN360"/>
      <c r="AU360"/>
    </row>
    <row r="361" spans="18:47">
      <c r="R361"/>
      <c r="S361"/>
      <c r="T361"/>
      <c r="U361"/>
      <c r="V361"/>
      <c r="W361" s="417">
        <f>登録者!B357</f>
        <v>0</v>
      </c>
      <c r="X361" s="414" t="str">
        <f t="shared" si="22"/>
        <v>0</v>
      </c>
      <c r="Y361" s="418">
        <f>登録者!C357</f>
        <v>0</v>
      </c>
      <c r="Z361" s="413" t="str">
        <f t="shared" si="23"/>
        <v>0</v>
      </c>
      <c r="AA361" s="413" t="str">
        <f t="shared" si="24"/>
        <v>0</v>
      </c>
      <c r="AB361"/>
      <c r="AC361"/>
      <c r="AD361"/>
      <c r="AE361"/>
      <c r="AF361"/>
      <c r="AG361"/>
      <c r="AH361"/>
      <c r="AI361"/>
      <c r="AJ361"/>
      <c r="AK361"/>
      <c r="AL361"/>
      <c r="AM361"/>
      <c r="AN361"/>
      <c r="AU361"/>
    </row>
    <row r="362" spans="18:47">
      <c r="R362"/>
      <c r="S362"/>
      <c r="T362"/>
      <c r="U362"/>
      <c r="V362"/>
      <c r="W362" s="417">
        <f>登録者!B358</f>
        <v>0</v>
      </c>
      <c r="X362" s="414" t="str">
        <f t="shared" si="22"/>
        <v>0</v>
      </c>
      <c r="Y362" s="418">
        <f>登録者!C358</f>
        <v>0</v>
      </c>
      <c r="Z362" s="413" t="str">
        <f t="shared" si="23"/>
        <v>0</v>
      </c>
      <c r="AA362" s="413" t="str">
        <f t="shared" si="24"/>
        <v>0</v>
      </c>
      <c r="AB362"/>
      <c r="AC362"/>
      <c r="AD362"/>
      <c r="AE362"/>
      <c r="AF362"/>
      <c r="AG362"/>
      <c r="AH362"/>
      <c r="AI362"/>
      <c r="AJ362"/>
      <c r="AK362"/>
      <c r="AL362"/>
      <c r="AM362"/>
      <c r="AN362"/>
      <c r="AU362"/>
    </row>
    <row r="363" spans="18:47">
      <c r="R363"/>
      <c r="S363"/>
      <c r="T363"/>
      <c r="U363"/>
      <c r="V363"/>
      <c r="W363" s="417">
        <f>登録者!B359</f>
        <v>0</v>
      </c>
      <c r="X363" s="414" t="str">
        <f t="shared" si="22"/>
        <v>0</v>
      </c>
      <c r="Y363" s="418">
        <f>登録者!C359</f>
        <v>0</v>
      </c>
      <c r="Z363" s="413" t="str">
        <f t="shared" si="23"/>
        <v>0</v>
      </c>
      <c r="AA363" s="413" t="str">
        <f t="shared" si="24"/>
        <v>0</v>
      </c>
      <c r="AB363"/>
      <c r="AC363"/>
      <c r="AD363"/>
      <c r="AE363"/>
      <c r="AF363"/>
      <c r="AG363"/>
      <c r="AH363"/>
      <c r="AI363"/>
      <c r="AJ363"/>
      <c r="AK363"/>
      <c r="AL363"/>
      <c r="AM363"/>
      <c r="AN363"/>
      <c r="AU363"/>
    </row>
    <row r="364" spans="18:47">
      <c r="R364"/>
      <c r="S364"/>
      <c r="T364"/>
      <c r="U364"/>
      <c r="V364"/>
      <c r="W364" s="417">
        <f>登録者!B360</f>
        <v>0</v>
      </c>
      <c r="X364" s="414" t="str">
        <f t="shared" si="22"/>
        <v>0</v>
      </c>
      <c r="Y364" s="418">
        <f>登録者!C360</f>
        <v>0</v>
      </c>
      <c r="Z364" s="413" t="str">
        <f t="shared" si="23"/>
        <v>0</v>
      </c>
      <c r="AA364" s="413" t="str">
        <f t="shared" si="24"/>
        <v>0</v>
      </c>
      <c r="AB364"/>
      <c r="AC364"/>
      <c r="AD364"/>
      <c r="AE364"/>
      <c r="AF364"/>
      <c r="AG364"/>
      <c r="AH364"/>
      <c r="AI364"/>
      <c r="AJ364"/>
      <c r="AK364"/>
      <c r="AL364"/>
      <c r="AM364"/>
      <c r="AN364"/>
      <c r="AU364"/>
    </row>
    <row r="365" spans="18:47">
      <c r="R365"/>
      <c r="S365"/>
      <c r="T365"/>
      <c r="U365"/>
      <c r="V365"/>
      <c r="W365" s="417">
        <f>登録者!B361</f>
        <v>0</v>
      </c>
      <c r="X365" s="414" t="str">
        <f t="shared" si="22"/>
        <v>0</v>
      </c>
      <c r="Y365" s="418">
        <f>登録者!C361</f>
        <v>0</v>
      </c>
      <c r="Z365" s="413" t="str">
        <f t="shared" si="23"/>
        <v>0</v>
      </c>
      <c r="AA365" s="413" t="str">
        <f t="shared" si="24"/>
        <v>0</v>
      </c>
      <c r="AB365"/>
      <c r="AC365"/>
      <c r="AD365"/>
      <c r="AE365"/>
      <c r="AF365"/>
      <c r="AG365"/>
      <c r="AH365"/>
      <c r="AI365"/>
      <c r="AJ365"/>
      <c r="AK365"/>
      <c r="AL365"/>
      <c r="AM365"/>
      <c r="AN365"/>
      <c r="AU365"/>
    </row>
    <row r="366" spans="18:47">
      <c r="R366"/>
      <c r="S366"/>
      <c r="T366"/>
      <c r="U366"/>
      <c r="V366"/>
      <c r="W366" s="417">
        <f>登録者!B362</f>
        <v>0</v>
      </c>
      <c r="X366" s="414" t="str">
        <f t="shared" si="22"/>
        <v>0</v>
      </c>
      <c r="Y366" s="418">
        <f>登録者!C362</f>
        <v>0</v>
      </c>
      <c r="Z366" s="413" t="str">
        <f t="shared" si="23"/>
        <v>0</v>
      </c>
      <c r="AA366" s="413" t="str">
        <f t="shared" si="24"/>
        <v>0</v>
      </c>
      <c r="AB366"/>
      <c r="AC366"/>
      <c r="AD366"/>
      <c r="AE366"/>
      <c r="AF366"/>
      <c r="AG366"/>
      <c r="AH366"/>
      <c r="AI366"/>
      <c r="AJ366"/>
      <c r="AK366"/>
      <c r="AL366"/>
      <c r="AM366"/>
      <c r="AN366"/>
      <c r="AU366"/>
    </row>
    <row r="367" spans="18:47">
      <c r="R367"/>
      <c r="S367"/>
      <c r="T367"/>
      <c r="U367"/>
      <c r="V367"/>
      <c r="W367" s="417">
        <f>登録者!B363</f>
        <v>0</v>
      </c>
      <c r="X367" s="414" t="str">
        <f t="shared" si="22"/>
        <v>0</v>
      </c>
      <c r="Y367" s="418">
        <f>登録者!C363</f>
        <v>0</v>
      </c>
      <c r="Z367" s="413" t="str">
        <f t="shared" si="23"/>
        <v>0</v>
      </c>
      <c r="AA367" s="413" t="str">
        <f t="shared" si="24"/>
        <v>0</v>
      </c>
      <c r="AB367"/>
      <c r="AC367"/>
      <c r="AD367"/>
      <c r="AE367"/>
      <c r="AF367"/>
      <c r="AG367"/>
      <c r="AH367"/>
      <c r="AI367"/>
      <c r="AJ367"/>
      <c r="AK367"/>
      <c r="AL367"/>
      <c r="AM367"/>
      <c r="AN367"/>
      <c r="AU367"/>
    </row>
    <row r="368" spans="18:47">
      <c r="R368"/>
      <c r="S368"/>
      <c r="T368"/>
      <c r="U368"/>
      <c r="V368"/>
      <c r="W368" s="417">
        <f>登録者!B364</f>
        <v>0</v>
      </c>
      <c r="X368" s="414" t="str">
        <f t="shared" si="22"/>
        <v>0</v>
      </c>
      <c r="Y368" s="418">
        <f>登録者!C364</f>
        <v>0</v>
      </c>
      <c r="Z368" s="413" t="str">
        <f t="shared" si="23"/>
        <v>0</v>
      </c>
      <c r="AA368" s="413" t="str">
        <f t="shared" si="24"/>
        <v>0</v>
      </c>
      <c r="AB368"/>
      <c r="AC368"/>
      <c r="AD368"/>
      <c r="AE368"/>
      <c r="AF368"/>
      <c r="AG368"/>
      <c r="AH368"/>
      <c r="AI368"/>
      <c r="AJ368"/>
      <c r="AK368"/>
      <c r="AL368"/>
      <c r="AM368"/>
      <c r="AN368"/>
      <c r="AU368"/>
    </row>
    <row r="369" spans="18:47">
      <c r="R369"/>
      <c r="S369"/>
      <c r="T369"/>
      <c r="U369"/>
      <c r="V369"/>
      <c r="W369" s="417">
        <f>登録者!B365</f>
        <v>0</v>
      </c>
      <c r="X369" s="414" t="str">
        <f t="shared" si="22"/>
        <v>0</v>
      </c>
      <c r="Y369" s="418">
        <f>登録者!C365</f>
        <v>0</v>
      </c>
      <c r="Z369" s="413" t="str">
        <f t="shared" si="23"/>
        <v>0</v>
      </c>
      <c r="AA369" s="413" t="str">
        <f t="shared" si="24"/>
        <v>0</v>
      </c>
      <c r="AB369"/>
      <c r="AC369"/>
      <c r="AD369"/>
      <c r="AE369"/>
      <c r="AF369"/>
      <c r="AG369"/>
      <c r="AH369"/>
      <c r="AI369"/>
      <c r="AJ369"/>
      <c r="AK369"/>
      <c r="AL369"/>
      <c r="AM369"/>
      <c r="AN369"/>
      <c r="AU369"/>
    </row>
    <row r="370" spans="18:47">
      <c r="R370"/>
      <c r="S370"/>
      <c r="T370"/>
      <c r="U370"/>
      <c r="V370"/>
      <c r="W370" s="417">
        <f>登録者!B366</f>
        <v>0</v>
      </c>
      <c r="X370" s="414" t="str">
        <f t="shared" si="22"/>
        <v>0</v>
      </c>
      <c r="Y370" s="418">
        <f>登録者!C366</f>
        <v>0</v>
      </c>
      <c r="Z370" s="413" t="str">
        <f t="shared" si="23"/>
        <v>0</v>
      </c>
      <c r="AA370" s="413" t="str">
        <f t="shared" si="24"/>
        <v>0</v>
      </c>
      <c r="AB370"/>
      <c r="AC370"/>
      <c r="AD370"/>
      <c r="AE370"/>
      <c r="AF370"/>
      <c r="AG370"/>
      <c r="AH370"/>
      <c r="AI370"/>
      <c r="AJ370"/>
      <c r="AK370"/>
      <c r="AL370"/>
      <c r="AM370"/>
      <c r="AN370"/>
      <c r="AU370"/>
    </row>
    <row r="371" spans="18:47">
      <c r="R371"/>
      <c r="S371"/>
      <c r="T371"/>
      <c r="U371"/>
      <c r="V371"/>
      <c r="W371" s="417">
        <f>登録者!B367</f>
        <v>0</v>
      </c>
      <c r="X371" s="414" t="str">
        <f t="shared" si="22"/>
        <v>0</v>
      </c>
      <c r="Y371" s="418">
        <f>登録者!C367</f>
        <v>0</v>
      </c>
      <c r="Z371" s="413" t="str">
        <f t="shared" si="23"/>
        <v>0</v>
      </c>
      <c r="AA371" s="413" t="str">
        <f t="shared" si="24"/>
        <v>0</v>
      </c>
      <c r="AB371"/>
      <c r="AC371"/>
      <c r="AD371"/>
      <c r="AE371"/>
      <c r="AF371"/>
      <c r="AG371"/>
      <c r="AH371"/>
      <c r="AI371"/>
      <c r="AJ371"/>
      <c r="AK371"/>
      <c r="AL371"/>
      <c r="AM371"/>
      <c r="AN371"/>
      <c r="AU371"/>
    </row>
    <row r="372" spans="18:47">
      <c r="R372"/>
      <c r="S372"/>
      <c r="T372"/>
      <c r="U372"/>
      <c r="V372"/>
      <c r="W372" s="417">
        <f>登録者!B368</f>
        <v>0</v>
      </c>
      <c r="X372" s="414" t="str">
        <f t="shared" si="22"/>
        <v>0</v>
      </c>
      <c r="Y372" s="418">
        <f>登録者!C368</f>
        <v>0</v>
      </c>
      <c r="Z372" s="413" t="str">
        <f t="shared" si="23"/>
        <v>0</v>
      </c>
      <c r="AA372" s="413" t="str">
        <f t="shared" si="24"/>
        <v>0</v>
      </c>
      <c r="AB372"/>
      <c r="AC372"/>
      <c r="AD372"/>
      <c r="AE372"/>
      <c r="AF372"/>
      <c r="AG372"/>
      <c r="AH372"/>
      <c r="AI372"/>
      <c r="AJ372"/>
      <c r="AK372"/>
      <c r="AL372"/>
      <c r="AM372"/>
      <c r="AN372"/>
      <c r="AU372"/>
    </row>
    <row r="373" spans="18:47">
      <c r="R373"/>
      <c r="S373"/>
      <c r="T373"/>
      <c r="U373"/>
      <c r="V373"/>
      <c r="W373" s="417">
        <f>登録者!B369</f>
        <v>0</v>
      </c>
      <c r="X373" s="414" t="str">
        <f t="shared" si="22"/>
        <v>0</v>
      </c>
      <c r="Y373" s="418">
        <f>登録者!C369</f>
        <v>0</v>
      </c>
      <c r="Z373" s="413" t="str">
        <f t="shared" si="23"/>
        <v>0</v>
      </c>
      <c r="AA373" s="413" t="str">
        <f t="shared" si="24"/>
        <v>0</v>
      </c>
      <c r="AB373"/>
      <c r="AC373"/>
      <c r="AD373"/>
      <c r="AE373"/>
      <c r="AF373"/>
      <c r="AG373"/>
      <c r="AH373"/>
      <c r="AI373"/>
      <c r="AJ373"/>
      <c r="AK373"/>
      <c r="AL373"/>
      <c r="AM373"/>
      <c r="AN373"/>
      <c r="AU373"/>
    </row>
    <row r="374" spans="18:47">
      <c r="R374"/>
      <c r="S374"/>
      <c r="T374"/>
      <c r="U374"/>
      <c r="V374"/>
      <c r="W374" s="417">
        <f>登録者!B370</f>
        <v>0</v>
      </c>
      <c r="X374" s="414" t="str">
        <f t="shared" si="22"/>
        <v>0</v>
      </c>
      <c r="Y374" s="418">
        <f>登録者!C370</f>
        <v>0</v>
      </c>
      <c r="Z374" s="413" t="str">
        <f t="shared" si="23"/>
        <v>0</v>
      </c>
      <c r="AA374" s="413" t="str">
        <f t="shared" si="24"/>
        <v>0</v>
      </c>
      <c r="AB374"/>
      <c r="AC374"/>
      <c r="AD374"/>
      <c r="AE374"/>
      <c r="AF374"/>
      <c r="AG374"/>
      <c r="AH374"/>
      <c r="AI374"/>
      <c r="AJ374"/>
      <c r="AK374"/>
      <c r="AL374"/>
      <c r="AM374"/>
      <c r="AN374"/>
      <c r="AU374"/>
    </row>
    <row r="375" spans="18:47">
      <c r="R375"/>
      <c r="S375"/>
      <c r="T375"/>
      <c r="U375"/>
      <c r="V375"/>
      <c r="W375" s="417">
        <f>登録者!B371</f>
        <v>0</v>
      </c>
      <c r="X375" s="414" t="str">
        <f t="shared" si="22"/>
        <v>0</v>
      </c>
      <c r="Y375" s="418">
        <f>登録者!C371</f>
        <v>0</v>
      </c>
      <c r="Z375" s="413" t="str">
        <f t="shared" si="23"/>
        <v>0</v>
      </c>
      <c r="AA375" s="413" t="str">
        <f t="shared" si="24"/>
        <v>0</v>
      </c>
      <c r="AB375"/>
      <c r="AC375"/>
      <c r="AD375"/>
      <c r="AE375"/>
      <c r="AF375"/>
      <c r="AG375"/>
      <c r="AH375"/>
      <c r="AI375"/>
      <c r="AJ375"/>
      <c r="AK375"/>
      <c r="AL375"/>
      <c r="AM375"/>
      <c r="AN375"/>
      <c r="AU375"/>
    </row>
    <row r="376" spans="18:47">
      <c r="R376"/>
      <c r="S376"/>
      <c r="T376"/>
      <c r="U376"/>
      <c r="V376"/>
      <c r="W376" s="417">
        <f>登録者!B372</f>
        <v>0</v>
      </c>
      <c r="X376" s="414" t="str">
        <f t="shared" si="22"/>
        <v>0</v>
      </c>
      <c r="Y376" s="418">
        <f>登録者!C372</f>
        <v>0</v>
      </c>
      <c r="Z376" s="413" t="str">
        <f t="shared" si="23"/>
        <v>0</v>
      </c>
      <c r="AA376" s="413" t="str">
        <f t="shared" si="24"/>
        <v>0</v>
      </c>
      <c r="AB376"/>
      <c r="AC376"/>
      <c r="AD376"/>
      <c r="AE376"/>
      <c r="AF376"/>
      <c r="AG376"/>
      <c r="AH376"/>
      <c r="AI376"/>
      <c r="AJ376"/>
      <c r="AK376"/>
      <c r="AL376"/>
      <c r="AM376"/>
      <c r="AN376"/>
      <c r="AU376"/>
    </row>
    <row r="377" spans="18:47">
      <c r="R377"/>
      <c r="S377"/>
      <c r="T377"/>
      <c r="U377"/>
      <c r="V377"/>
      <c r="W377" s="417">
        <f>登録者!B373</f>
        <v>0</v>
      </c>
      <c r="X377" s="414" t="str">
        <f t="shared" si="22"/>
        <v>0</v>
      </c>
      <c r="Y377" s="418">
        <f>登録者!C373</f>
        <v>0</v>
      </c>
      <c r="Z377" s="413" t="str">
        <f t="shared" si="23"/>
        <v>0</v>
      </c>
      <c r="AA377" s="413" t="str">
        <f t="shared" si="24"/>
        <v>0</v>
      </c>
      <c r="AB377"/>
      <c r="AC377"/>
      <c r="AD377"/>
      <c r="AE377"/>
      <c r="AF377"/>
      <c r="AG377"/>
      <c r="AH377"/>
      <c r="AI377"/>
      <c r="AJ377"/>
      <c r="AK377"/>
      <c r="AL377"/>
      <c r="AM377"/>
      <c r="AN377"/>
      <c r="AU377"/>
    </row>
    <row r="378" spans="18:47">
      <c r="R378"/>
      <c r="S378"/>
      <c r="T378"/>
      <c r="U378"/>
      <c r="V378"/>
      <c r="W378" s="417">
        <f>登録者!B374</f>
        <v>0</v>
      </c>
      <c r="X378" s="414" t="str">
        <f t="shared" si="22"/>
        <v>0</v>
      </c>
      <c r="Y378" s="418">
        <f>登録者!C374</f>
        <v>0</v>
      </c>
      <c r="Z378" s="413" t="str">
        <f t="shared" si="23"/>
        <v>0</v>
      </c>
      <c r="AA378" s="413" t="str">
        <f t="shared" si="24"/>
        <v>0</v>
      </c>
      <c r="AB378"/>
      <c r="AC378"/>
      <c r="AD378"/>
      <c r="AE378"/>
      <c r="AF378"/>
      <c r="AG378"/>
      <c r="AH378"/>
      <c r="AI378"/>
      <c r="AJ378"/>
      <c r="AK378"/>
      <c r="AL378"/>
      <c r="AM378"/>
      <c r="AN378"/>
      <c r="AU378"/>
    </row>
    <row r="379" spans="18:47">
      <c r="R379"/>
      <c r="S379"/>
      <c r="T379"/>
      <c r="U379"/>
      <c r="V379"/>
      <c r="W379" s="417">
        <f>登録者!B375</f>
        <v>0</v>
      </c>
      <c r="X379" s="414" t="str">
        <f t="shared" si="22"/>
        <v>0</v>
      </c>
      <c r="Y379" s="418">
        <f>登録者!C375</f>
        <v>0</v>
      </c>
      <c r="Z379" s="413" t="str">
        <f t="shared" si="23"/>
        <v>0</v>
      </c>
      <c r="AA379" s="413" t="str">
        <f t="shared" si="24"/>
        <v>0</v>
      </c>
      <c r="AB379"/>
      <c r="AC379"/>
      <c r="AD379"/>
      <c r="AE379"/>
      <c r="AF379"/>
      <c r="AG379"/>
      <c r="AH379"/>
      <c r="AI379"/>
      <c r="AJ379"/>
      <c r="AK379"/>
      <c r="AL379"/>
      <c r="AM379"/>
      <c r="AN379"/>
      <c r="AU379"/>
    </row>
    <row r="380" spans="18:47">
      <c r="R380"/>
      <c r="S380"/>
      <c r="T380"/>
      <c r="U380"/>
      <c r="V380"/>
      <c r="W380" s="417">
        <f>登録者!B376</f>
        <v>0</v>
      </c>
      <c r="X380" s="414" t="str">
        <f t="shared" si="22"/>
        <v>0</v>
      </c>
      <c r="Y380" s="418">
        <f>登録者!C376</f>
        <v>0</v>
      </c>
      <c r="Z380" s="413" t="str">
        <f t="shared" si="23"/>
        <v>0</v>
      </c>
      <c r="AA380" s="413" t="str">
        <f t="shared" si="24"/>
        <v>0</v>
      </c>
      <c r="AB380"/>
      <c r="AC380"/>
      <c r="AD380"/>
      <c r="AE380"/>
      <c r="AF380"/>
      <c r="AG380"/>
      <c r="AH380"/>
      <c r="AI380"/>
      <c r="AJ380"/>
      <c r="AK380"/>
      <c r="AL380"/>
      <c r="AM380"/>
      <c r="AN380"/>
      <c r="AU380"/>
    </row>
    <row r="381" spans="18:47">
      <c r="R381"/>
      <c r="S381"/>
      <c r="T381"/>
      <c r="U381"/>
      <c r="V381"/>
      <c r="W381" s="417">
        <f>登録者!B377</f>
        <v>0</v>
      </c>
      <c r="X381" s="414" t="str">
        <f t="shared" si="22"/>
        <v>0</v>
      </c>
      <c r="Y381" s="418">
        <f>登録者!C377</f>
        <v>0</v>
      </c>
      <c r="Z381" s="413" t="str">
        <f t="shared" si="23"/>
        <v>0</v>
      </c>
      <c r="AA381" s="413" t="str">
        <f t="shared" si="24"/>
        <v>0</v>
      </c>
      <c r="AB381"/>
      <c r="AC381"/>
      <c r="AD381"/>
      <c r="AE381"/>
      <c r="AF381"/>
      <c r="AG381"/>
      <c r="AH381"/>
      <c r="AI381"/>
      <c r="AJ381"/>
      <c r="AK381"/>
      <c r="AL381"/>
      <c r="AM381"/>
      <c r="AN381"/>
      <c r="AU381"/>
    </row>
    <row r="382" spans="18:47">
      <c r="R382"/>
      <c r="S382"/>
      <c r="T382"/>
      <c r="U382"/>
      <c r="V382"/>
      <c r="W382" s="417">
        <f>登録者!B378</f>
        <v>0</v>
      </c>
      <c r="X382" s="414" t="str">
        <f t="shared" si="22"/>
        <v>0</v>
      </c>
      <c r="Y382" s="418">
        <f>登録者!C378</f>
        <v>0</v>
      </c>
      <c r="Z382" s="413" t="str">
        <f t="shared" si="23"/>
        <v>0</v>
      </c>
      <c r="AA382" s="413" t="str">
        <f t="shared" si="24"/>
        <v>0</v>
      </c>
      <c r="AB382"/>
      <c r="AC382"/>
      <c r="AD382"/>
      <c r="AE382"/>
      <c r="AF382"/>
      <c r="AG382"/>
      <c r="AH382"/>
      <c r="AI382"/>
      <c r="AJ382"/>
      <c r="AK382"/>
      <c r="AL382"/>
      <c r="AM382"/>
      <c r="AN382"/>
      <c r="AU382"/>
    </row>
    <row r="383" spans="18:47">
      <c r="R383"/>
      <c r="S383"/>
      <c r="T383"/>
      <c r="U383"/>
      <c r="V383"/>
      <c r="W383" s="417">
        <f>登録者!B379</f>
        <v>0</v>
      </c>
      <c r="X383" s="414" t="str">
        <f t="shared" si="22"/>
        <v>0</v>
      </c>
      <c r="Y383" s="418">
        <f>登録者!C379</f>
        <v>0</v>
      </c>
      <c r="Z383" s="413" t="str">
        <f t="shared" si="23"/>
        <v>0</v>
      </c>
      <c r="AA383" s="413" t="str">
        <f t="shared" si="24"/>
        <v>0</v>
      </c>
      <c r="AB383"/>
      <c r="AC383"/>
      <c r="AD383"/>
      <c r="AE383"/>
      <c r="AF383"/>
      <c r="AG383"/>
      <c r="AH383"/>
      <c r="AI383"/>
      <c r="AJ383"/>
      <c r="AK383"/>
      <c r="AL383"/>
      <c r="AM383"/>
      <c r="AN383"/>
      <c r="AU383"/>
    </row>
    <row r="384" spans="18:47">
      <c r="R384"/>
      <c r="S384"/>
      <c r="T384"/>
      <c r="U384"/>
      <c r="V384"/>
      <c r="W384" s="417">
        <f>登録者!B380</f>
        <v>0</v>
      </c>
      <c r="X384" s="414" t="str">
        <f t="shared" si="22"/>
        <v>0</v>
      </c>
      <c r="Y384" s="418">
        <f>登録者!C380</f>
        <v>0</v>
      </c>
      <c r="Z384" s="413" t="str">
        <f t="shared" si="23"/>
        <v>0</v>
      </c>
      <c r="AA384" s="413" t="str">
        <f t="shared" si="24"/>
        <v>0</v>
      </c>
      <c r="AB384"/>
      <c r="AC384"/>
      <c r="AD384"/>
      <c r="AE384"/>
      <c r="AF384"/>
      <c r="AG384"/>
      <c r="AH384"/>
      <c r="AI384"/>
      <c r="AJ384"/>
      <c r="AK384"/>
      <c r="AL384"/>
      <c r="AM384"/>
      <c r="AN384"/>
      <c r="AU384"/>
    </row>
    <row r="385" spans="18:47">
      <c r="R385"/>
      <c r="S385"/>
      <c r="T385"/>
      <c r="U385"/>
      <c r="V385"/>
      <c r="W385" s="417">
        <f>登録者!B381</f>
        <v>0</v>
      </c>
      <c r="X385" s="414" t="str">
        <f t="shared" si="22"/>
        <v>0</v>
      </c>
      <c r="Y385" s="418">
        <f>登録者!C381</f>
        <v>0</v>
      </c>
      <c r="Z385" s="413" t="str">
        <f t="shared" si="23"/>
        <v>0</v>
      </c>
      <c r="AA385" s="413" t="str">
        <f t="shared" si="24"/>
        <v>0</v>
      </c>
      <c r="AB385"/>
      <c r="AC385"/>
      <c r="AD385"/>
      <c r="AE385"/>
      <c r="AF385"/>
      <c r="AG385"/>
      <c r="AH385"/>
      <c r="AI385"/>
      <c r="AJ385"/>
      <c r="AK385"/>
      <c r="AL385"/>
      <c r="AM385"/>
      <c r="AN385"/>
      <c r="AU385"/>
    </row>
    <row r="386" spans="18:47">
      <c r="R386"/>
      <c r="S386"/>
      <c r="T386"/>
      <c r="U386"/>
      <c r="V386"/>
      <c r="W386" s="417">
        <f>登録者!B382</f>
        <v>0</v>
      </c>
      <c r="X386" s="414" t="str">
        <f t="shared" si="22"/>
        <v>0</v>
      </c>
      <c r="Y386" s="418">
        <f>登録者!C382</f>
        <v>0</v>
      </c>
      <c r="Z386" s="413" t="str">
        <f t="shared" si="23"/>
        <v>0</v>
      </c>
      <c r="AA386" s="413" t="str">
        <f t="shared" si="24"/>
        <v>0</v>
      </c>
      <c r="AB386"/>
      <c r="AC386"/>
      <c r="AD386"/>
      <c r="AE386"/>
      <c r="AF386"/>
      <c r="AG386"/>
      <c r="AH386"/>
      <c r="AI386"/>
      <c r="AJ386"/>
      <c r="AK386"/>
      <c r="AL386"/>
      <c r="AM386"/>
      <c r="AN386"/>
      <c r="AU386"/>
    </row>
    <row r="387" spans="18:47">
      <c r="R387"/>
      <c r="S387"/>
      <c r="T387"/>
      <c r="U387"/>
      <c r="V387"/>
      <c r="W387" s="417">
        <f>登録者!B383</f>
        <v>0</v>
      </c>
      <c r="X387" s="414" t="str">
        <f t="shared" si="22"/>
        <v>0</v>
      </c>
      <c r="Y387" s="418">
        <f>登録者!C383</f>
        <v>0</v>
      </c>
      <c r="Z387" s="413" t="str">
        <f t="shared" si="23"/>
        <v>0</v>
      </c>
      <c r="AA387" s="413" t="str">
        <f t="shared" si="24"/>
        <v>0</v>
      </c>
      <c r="AB387"/>
      <c r="AC387"/>
      <c r="AD387"/>
      <c r="AE387"/>
      <c r="AF387"/>
      <c r="AG387"/>
      <c r="AH387"/>
      <c r="AI387"/>
      <c r="AJ387"/>
      <c r="AK387"/>
      <c r="AL387"/>
      <c r="AM387"/>
      <c r="AN387"/>
      <c r="AU387"/>
    </row>
    <row r="388" spans="18:47">
      <c r="R388"/>
      <c r="S388"/>
      <c r="T388"/>
      <c r="U388"/>
      <c r="V388"/>
      <c r="W388" s="417">
        <f>登録者!B384</f>
        <v>0</v>
      </c>
      <c r="X388" s="414" t="str">
        <f t="shared" si="22"/>
        <v>0</v>
      </c>
      <c r="Y388" s="418">
        <f>登録者!C384</f>
        <v>0</v>
      </c>
      <c r="Z388" s="413" t="str">
        <f t="shared" si="23"/>
        <v>0</v>
      </c>
      <c r="AA388" s="413" t="str">
        <f t="shared" si="24"/>
        <v>0</v>
      </c>
      <c r="AB388"/>
      <c r="AC388"/>
      <c r="AD388"/>
      <c r="AE388"/>
      <c r="AF388"/>
      <c r="AG388"/>
      <c r="AH388"/>
      <c r="AI388"/>
      <c r="AJ388"/>
      <c r="AK388"/>
      <c r="AL388"/>
      <c r="AM388"/>
      <c r="AN388"/>
      <c r="AU388"/>
    </row>
    <row r="389" spans="18:47">
      <c r="R389"/>
      <c r="S389"/>
      <c r="T389"/>
      <c r="U389"/>
      <c r="V389"/>
      <c r="W389" s="417">
        <f>登録者!B385</f>
        <v>0</v>
      </c>
      <c r="X389" s="414" t="str">
        <f t="shared" si="22"/>
        <v>0</v>
      </c>
      <c r="Y389" s="418">
        <f>登録者!C385</f>
        <v>0</v>
      </c>
      <c r="Z389" s="413" t="str">
        <f t="shared" si="23"/>
        <v>0</v>
      </c>
      <c r="AA389" s="413" t="str">
        <f t="shared" si="24"/>
        <v>0</v>
      </c>
      <c r="AB389"/>
      <c r="AC389"/>
      <c r="AD389"/>
      <c r="AE389"/>
      <c r="AF389"/>
      <c r="AG389"/>
      <c r="AH389"/>
      <c r="AI389"/>
      <c r="AJ389"/>
      <c r="AK389"/>
      <c r="AL389"/>
      <c r="AM389"/>
      <c r="AN389"/>
      <c r="AU389"/>
    </row>
    <row r="390" spans="18:47">
      <c r="R390"/>
      <c r="S390"/>
      <c r="T390"/>
      <c r="U390"/>
      <c r="V390"/>
      <c r="W390" s="417">
        <f>登録者!B386</f>
        <v>0</v>
      </c>
      <c r="X390" s="414" t="str">
        <f t="shared" si="22"/>
        <v>0</v>
      </c>
      <c r="Y390" s="418">
        <f>登録者!C386</f>
        <v>0</v>
      </c>
      <c r="Z390" s="413" t="str">
        <f t="shared" si="23"/>
        <v>0</v>
      </c>
      <c r="AA390" s="413" t="str">
        <f t="shared" si="24"/>
        <v>0</v>
      </c>
      <c r="AB390"/>
      <c r="AC390"/>
      <c r="AD390"/>
      <c r="AE390"/>
      <c r="AF390"/>
      <c r="AG390"/>
      <c r="AH390"/>
      <c r="AI390"/>
      <c r="AJ390"/>
      <c r="AK390"/>
      <c r="AL390"/>
      <c r="AM390"/>
      <c r="AN390"/>
      <c r="AU390"/>
    </row>
    <row r="391" spans="18:47">
      <c r="R391"/>
      <c r="S391"/>
      <c r="T391"/>
      <c r="U391"/>
      <c r="V391"/>
      <c r="W391" s="417">
        <f>登録者!B387</f>
        <v>0</v>
      </c>
      <c r="X391" s="414" t="str">
        <f t="shared" si="22"/>
        <v>0</v>
      </c>
      <c r="Y391" s="418">
        <f>登録者!C387</f>
        <v>0</v>
      </c>
      <c r="Z391" s="413" t="str">
        <f t="shared" si="23"/>
        <v>0</v>
      </c>
      <c r="AA391" s="413" t="str">
        <f t="shared" si="24"/>
        <v>0</v>
      </c>
      <c r="AB391"/>
      <c r="AC391"/>
      <c r="AD391"/>
      <c r="AE391"/>
      <c r="AF391"/>
      <c r="AG391"/>
      <c r="AH391"/>
      <c r="AI391"/>
      <c r="AJ391"/>
      <c r="AK391"/>
      <c r="AL391"/>
      <c r="AM391"/>
      <c r="AN391"/>
      <c r="AU391"/>
    </row>
    <row r="392" spans="18:47">
      <c r="R392"/>
      <c r="S392"/>
      <c r="T392"/>
      <c r="U392"/>
      <c r="V392"/>
      <c r="W392" s="417">
        <f>登録者!B388</f>
        <v>0</v>
      </c>
      <c r="X392" s="414" t="str">
        <f t="shared" si="22"/>
        <v>0</v>
      </c>
      <c r="Y392" s="418">
        <f>登録者!C388</f>
        <v>0</v>
      </c>
      <c r="Z392" s="413" t="str">
        <f t="shared" si="23"/>
        <v>0</v>
      </c>
      <c r="AA392" s="413" t="str">
        <f t="shared" si="24"/>
        <v>0</v>
      </c>
      <c r="AB392"/>
      <c r="AC392"/>
      <c r="AD392"/>
      <c r="AE392"/>
      <c r="AF392"/>
      <c r="AG392"/>
      <c r="AH392"/>
      <c r="AI392"/>
      <c r="AJ392"/>
      <c r="AK392"/>
      <c r="AL392"/>
      <c r="AM392"/>
      <c r="AN392"/>
      <c r="AU392"/>
    </row>
    <row r="393" spans="18:47">
      <c r="R393"/>
      <c r="S393"/>
      <c r="T393"/>
      <c r="U393"/>
      <c r="V393"/>
      <c r="W393" s="417">
        <f>登録者!B389</f>
        <v>0</v>
      </c>
      <c r="X393" s="414" t="str">
        <f t="shared" ref="X393:X405" si="25">ASC(W393)</f>
        <v>0</v>
      </c>
      <c r="Y393" s="418">
        <f>登録者!C389</f>
        <v>0</v>
      </c>
      <c r="Z393" s="413" t="str">
        <f t="shared" ref="Z393:Z405" si="26">TRIM(SUBSTITUTE(Y393,"　",""))</f>
        <v>0</v>
      </c>
      <c r="AA393" s="413" t="str">
        <f t="shared" ref="AA393:AA405" si="27">TRIM(SUBSTITUTE(Z393," ",""))</f>
        <v>0</v>
      </c>
      <c r="AB393"/>
      <c r="AC393"/>
      <c r="AD393"/>
      <c r="AE393"/>
      <c r="AF393"/>
      <c r="AG393"/>
      <c r="AH393"/>
      <c r="AI393"/>
      <c r="AJ393"/>
      <c r="AK393"/>
      <c r="AL393"/>
      <c r="AM393"/>
      <c r="AN393"/>
      <c r="AU393"/>
    </row>
    <row r="394" spans="18:47">
      <c r="R394"/>
      <c r="S394"/>
      <c r="T394"/>
      <c r="U394"/>
      <c r="V394"/>
      <c r="W394" s="417">
        <f>登録者!B390</f>
        <v>0</v>
      </c>
      <c r="X394" s="414" t="str">
        <f t="shared" si="25"/>
        <v>0</v>
      </c>
      <c r="Y394" s="418">
        <f>登録者!C390</f>
        <v>0</v>
      </c>
      <c r="Z394" s="413" t="str">
        <f t="shared" si="26"/>
        <v>0</v>
      </c>
      <c r="AA394" s="413" t="str">
        <f t="shared" si="27"/>
        <v>0</v>
      </c>
      <c r="AB394"/>
      <c r="AC394"/>
      <c r="AD394"/>
      <c r="AE394"/>
      <c r="AF394"/>
      <c r="AG394"/>
      <c r="AH394"/>
      <c r="AI394"/>
      <c r="AJ394"/>
      <c r="AK394"/>
      <c r="AL394"/>
      <c r="AM394"/>
      <c r="AN394"/>
      <c r="AU394"/>
    </row>
    <row r="395" spans="18:47">
      <c r="R395"/>
      <c r="S395"/>
      <c r="T395"/>
      <c r="U395"/>
      <c r="V395"/>
      <c r="W395" s="417">
        <f>登録者!B391</f>
        <v>0</v>
      </c>
      <c r="X395" s="414" t="str">
        <f t="shared" si="25"/>
        <v>0</v>
      </c>
      <c r="Y395" s="418">
        <f>登録者!C391</f>
        <v>0</v>
      </c>
      <c r="Z395" s="413" t="str">
        <f t="shared" si="26"/>
        <v>0</v>
      </c>
      <c r="AA395" s="413" t="str">
        <f t="shared" si="27"/>
        <v>0</v>
      </c>
      <c r="AB395"/>
      <c r="AC395"/>
      <c r="AD395"/>
      <c r="AE395"/>
      <c r="AF395"/>
      <c r="AG395"/>
      <c r="AH395"/>
      <c r="AI395"/>
      <c r="AJ395"/>
      <c r="AK395"/>
      <c r="AL395"/>
      <c r="AM395"/>
      <c r="AN395"/>
      <c r="AU395"/>
    </row>
    <row r="396" spans="18:47">
      <c r="R396"/>
      <c r="S396"/>
      <c r="T396"/>
      <c r="U396"/>
      <c r="V396"/>
      <c r="W396" s="417">
        <f>登録者!B392</f>
        <v>0</v>
      </c>
      <c r="X396" s="414" t="str">
        <f t="shared" si="25"/>
        <v>0</v>
      </c>
      <c r="Y396" s="418">
        <f>登録者!C392</f>
        <v>0</v>
      </c>
      <c r="Z396" s="413" t="str">
        <f t="shared" si="26"/>
        <v>0</v>
      </c>
      <c r="AA396" s="413" t="str">
        <f t="shared" si="27"/>
        <v>0</v>
      </c>
      <c r="AB396"/>
      <c r="AC396"/>
      <c r="AD396"/>
      <c r="AE396"/>
      <c r="AF396"/>
      <c r="AG396"/>
      <c r="AH396"/>
      <c r="AI396"/>
      <c r="AJ396"/>
      <c r="AK396"/>
      <c r="AL396"/>
      <c r="AM396"/>
      <c r="AN396"/>
      <c r="AU396"/>
    </row>
    <row r="397" spans="18:47">
      <c r="R397"/>
      <c r="S397"/>
      <c r="T397"/>
      <c r="U397"/>
      <c r="V397"/>
      <c r="W397" s="417">
        <f>登録者!B393</f>
        <v>0</v>
      </c>
      <c r="X397" s="414" t="str">
        <f t="shared" si="25"/>
        <v>0</v>
      </c>
      <c r="Y397" s="418">
        <f>登録者!C393</f>
        <v>0</v>
      </c>
      <c r="Z397" s="413" t="str">
        <f t="shared" si="26"/>
        <v>0</v>
      </c>
      <c r="AA397" s="413" t="str">
        <f t="shared" si="27"/>
        <v>0</v>
      </c>
      <c r="AB397"/>
      <c r="AC397"/>
      <c r="AD397"/>
      <c r="AE397"/>
      <c r="AF397"/>
      <c r="AG397"/>
      <c r="AH397"/>
      <c r="AI397"/>
      <c r="AJ397"/>
      <c r="AK397"/>
      <c r="AL397"/>
      <c r="AM397"/>
      <c r="AN397"/>
      <c r="AU397"/>
    </row>
    <row r="398" spans="18:47">
      <c r="R398"/>
      <c r="S398"/>
      <c r="T398"/>
      <c r="U398"/>
      <c r="V398"/>
      <c r="W398" s="417">
        <f>登録者!B394</f>
        <v>0</v>
      </c>
      <c r="X398" s="414" t="str">
        <f t="shared" si="25"/>
        <v>0</v>
      </c>
      <c r="Y398" s="418">
        <f>登録者!C394</f>
        <v>0</v>
      </c>
      <c r="Z398" s="413" t="str">
        <f t="shared" si="26"/>
        <v>0</v>
      </c>
      <c r="AA398" s="413" t="str">
        <f t="shared" si="27"/>
        <v>0</v>
      </c>
      <c r="AB398"/>
      <c r="AC398"/>
      <c r="AD398"/>
      <c r="AE398"/>
      <c r="AF398"/>
      <c r="AG398"/>
      <c r="AH398"/>
      <c r="AI398"/>
      <c r="AJ398"/>
      <c r="AK398"/>
      <c r="AL398"/>
      <c r="AM398"/>
      <c r="AN398"/>
      <c r="AU398"/>
    </row>
    <row r="399" spans="18:47">
      <c r="R399"/>
      <c r="S399"/>
      <c r="T399"/>
      <c r="U399"/>
      <c r="V399"/>
      <c r="W399" s="417">
        <f>登録者!B395</f>
        <v>0</v>
      </c>
      <c r="X399" s="414" t="str">
        <f t="shared" si="25"/>
        <v>0</v>
      </c>
      <c r="Y399" s="418">
        <f>登録者!C395</f>
        <v>0</v>
      </c>
      <c r="Z399" s="413" t="str">
        <f t="shared" si="26"/>
        <v>0</v>
      </c>
      <c r="AA399" s="413" t="str">
        <f t="shared" si="27"/>
        <v>0</v>
      </c>
      <c r="AB399"/>
      <c r="AC399"/>
      <c r="AD399"/>
      <c r="AE399"/>
      <c r="AF399"/>
      <c r="AG399"/>
      <c r="AH399"/>
      <c r="AI399"/>
      <c r="AJ399"/>
      <c r="AK399"/>
      <c r="AL399"/>
      <c r="AM399"/>
      <c r="AN399"/>
      <c r="AU399"/>
    </row>
    <row r="400" spans="18:47">
      <c r="R400"/>
      <c r="S400"/>
      <c r="T400"/>
      <c r="U400"/>
      <c r="V400"/>
      <c r="W400" s="417">
        <f>登録者!B396</f>
        <v>0</v>
      </c>
      <c r="X400" s="414" t="str">
        <f t="shared" si="25"/>
        <v>0</v>
      </c>
      <c r="Y400" s="418">
        <f>登録者!C396</f>
        <v>0</v>
      </c>
      <c r="Z400" s="413" t="str">
        <f t="shared" si="26"/>
        <v>0</v>
      </c>
      <c r="AA400" s="413" t="str">
        <f t="shared" si="27"/>
        <v>0</v>
      </c>
      <c r="AB400"/>
      <c r="AC400"/>
      <c r="AD400"/>
      <c r="AE400"/>
      <c r="AF400"/>
      <c r="AG400"/>
      <c r="AH400"/>
      <c r="AI400"/>
      <c r="AJ400"/>
      <c r="AK400"/>
      <c r="AL400"/>
      <c r="AM400"/>
      <c r="AN400"/>
      <c r="AU400"/>
    </row>
    <row r="401" spans="18:47">
      <c r="R401"/>
      <c r="S401"/>
      <c r="T401"/>
      <c r="U401"/>
      <c r="V401"/>
      <c r="W401" s="417">
        <f>登録者!B397</f>
        <v>0</v>
      </c>
      <c r="X401" s="414" t="str">
        <f t="shared" si="25"/>
        <v>0</v>
      </c>
      <c r="Y401" s="418">
        <f>登録者!C397</f>
        <v>0</v>
      </c>
      <c r="Z401" s="413" t="str">
        <f t="shared" si="26"/>
        <v>0</v>
      </c>
      <c r="AA401" s="413" t="str">
        <f t="shared" si="27"/>
        <v>0</v>
      </c>
      <c r="AB401"/>
      <c r="AC401"/>
      <c r="AD401"/>
      <c r="AE401"/>
      <c r="AF401"/>
      <c r="AG401"/>
      <c r="AH401"/>
      <c r="AI401"/>
      <c r="AJ401"/>
      <c r="AK401"/>
      <c r="AL401"/>
      <c r="AM401"/>
      <c r="AN401"/>
      <c r="AU401"/>
    </row>
    <row r="402" spans="18:47">
      <c r="R402"/>
      <c r="S402"/>
      <c r="T402"/>
      <c r="U402"/>
      <c r="V402"/>
      <c r="W402" s="417">
        <f>登録者!B398</f>
        <v>0</v>
      </c>
      <c r="X402" s="414" t="str">
        <f t="shared" si="25"/>
        <v>0</v>
      </c>
      <c r="Y402" s="418">
        <f>登録者!C398</f>
        <v>0</v>
      </c>
      <c r="Z402" s="413" t="str">
        <f t="shared" si="26"/>
        <v>0</v>
      </c>
      <c r="AA402" s="413" t="str">
        <f t="shared" si="27"/>
        <v>0</v>
      </c>
      <c r="AB402"/>
      <c r="AC402"/>
      <c r="AD402"/>
      <c r="AE402"/>
      <c r="AF402"/>
      <c r="AG402"/>
      <c r="AH402"/>
      <c r="AI402"/>
      <c r="AJ402"/>
      <c r="AK402"/>
      <c r="AL402"/>
      <c r="AM402"/>
      <c r="AN402"/>
      <c r="AU402"/>
    </row>
    <row r="403" spans="18:47">
      <c r="R403"/>
      <c r="S403"/>
      <c r="T403"/>
      <c r="U403"/>
      <c r="V403"/>
      <c r="W403" s="417">
        <f>登録者!B399</f>
        <v>0</v>
      </c>
      <c r="X403" s="414" t="str">
        <f t="shared" si="25"/>
        <v>0</v>
      </c>
      <c r="Y403" s="418">
        <f>登録者!C399</f>
        <v>0</v>
      </c>
      <c r="Z403" s="413" t="str">
        <f t="shared" si="26"/>
        <v>0</v>
      </c>
      <c r="AA403" s="413" t="str">
        <f t="shared" si="27"/>
        <v>0</v>
      </c>
      <c r="AB403"/>
      <c r="AC403"/>
      <c r="AD403"/>
      <c r="AE403"/>
      <c r="AF403"/>
      <c r="AG403"/>
      <c r="AH403"/>
      <c r="AI403"/>
      <c r="AJ403"/>
      <c r="AK403"/>
      <c r="AL403"/>
      <c r="AM403"/>
      <c r="AN403"/>
      <c r="AU403"/>
    </row>
    <row r="404" spans="18:47">
      <c r="R404"/>
      <c r="S404"/>
      <c r="T404"/>
      <c r="U404"/>
      <c r="V404"/>
      <c r="W404" s="417">
        <f>登録者!B400</f>
        <v>0</v>
      </c>
      <c r="X404" s="414" t="str">
        <f t="shared" si="25"/>
        <v>0</v>
      </c>
      <c r="Y404" s="418">
        <f>登録者!C400</f>
        <v>0</v>
      </c>
      <c r="Z404" s="413" t="str">
        <f t="shared" si="26"/>
        <v>0</v>
      </c>
      <c r="AA404" s="413" t="str">
        <f t="shared" si="27"/>
        <v>0</v>
      </c>
      <c r="AB404"/>
      <c r="AC404"/>
      <c r="AD404"/>
      <c r="AE404"/>
      <c r="AF404"/>
      <c r="AG404"/>
      <c r="AH404"/>
      <c r="AI404"/>
      <c r="AJ404"/>
      <c r="AK404"/>
      <c r="AL404"/>
      <c r="AM404"/>
      <c r="AN404"/>
      <c r="AU404"/>
    </row>
    <row r="405" spans="18:47">
      <c r="R405"/>
      <c r="S405"/>
      <c r="T405"/>
      <c r="U405"/>
      <c r="V405"/>
      <c r="W405" s="417">
        <f>登録者!B401</f>
        <v>0</v>
      </c>
      <c r="X405" s="414" t="str">
        <f t="shared" si="25"/>
        <v>0</v>
      </c>
      <c r="Y405" s="418">
        <f>登録者!C401</f>
        <v>0</v>
      </c>
      <c r="Z405" s="413" t="str">
        <f t="shared" si="26"/>
        <v>0</v>
      </c>
      <c r="AA405" s="413" t="str">
        <f t="shared" si="27"/>
        <v>0</v>
      </c>
      <c r="AB405"/>
      <c r="AC405"/>
      <c r="AD405"/>
      <c r="AE405"/>
      <c r="AF405"/>
      <c r="AG405"/>
      <c r="AH405"/>
      <c r="AI405"/>
      <c r="AJ405"/>
      <c r="AK405"/>
      <c r="AL405"/>
      <c r="AM405"/>
      <c r="AN405"/>
      <c r="AU405"/>
    </row>
    <row r="406" spans="18:47">
      <c r="R406"/>
      <c r="S406"/>
      <c r="T406"/>
      <c r="U406"/>
      <c r="V406"/>
      <c r="W406" s="413"/>
      <c r="X406" s="414"/>
      <c r="Y406" s="413"/>
      <c r="Z406" s="413"/>
      <c r="AA406" s="413"/>
      <c r="AB406"/>
      <c r="AC406"/>
      <c r="AD406"/>
      <c r="AE406"/>
      <c r="AF406"/>
      <c r="AG406"/>
      <c r="AH406"/>
      <c r="AI406"/>
      <c r="AJ406"/>
      <c r="AK406"/>
      <c r="AL406"/>
      <c r="AM406"/>
      <c r="AN406"/>
      <c r="AU406"/>
    </row>
    <row r="407" spans="18:47">
      <c r="R407"/>
      <c r="S407"/>
      <c r="T407"/>
      <c r="U407"/>
      <c r="V407"/>
      <c r="W407" s="413"/>
      <c r="X407" s="414"/>
      <c r="Y407" s="413"/>
      <c r="Z407" s="413"/>
      <c r="AA407" s="413"/>
      <c r="AB407"/>
      <c r="AC407"/>
      <c r="AD407"/>
      <c r="AE407"/>
      <c r="AF407"/>
      <c r="AG407"/>
      <c r="AH407"/>
      <c r="AI407"/>
      <c r="AJ407"/>
      <c r="AK407"/>
      <c r="AL407"/>
      <c r="AM407"/>
      <c r="AN407"/>
      <c r="AU407"/>
    </row>
  </sheetData>
  <mergeCells count="2">
    <mergeCell ref="A3:C3"/>
    <mergeCell ref="A16:C16"/>
  </mergeCells>
  <phoneticPr fontId="13"/>
  <dataValidations count="7">
    <dataValidation imeMode="on" allowBlank="1" showInputMessage="1" showErrorMessage="1" sqref="C18:D27 C5:C15 D5:D16 G5:H16 G18:H27"/>
    <dataValidation type="list" imeMode="on" allowBlank="1" sqref="E15:E16">
      <formula1>$V$5:$V$40</formula1>
    </dataValidation>
    <dataValidation type="list" imeMode="on" allowBlank="1" showInputMessage="1" sqref="I15:I16 O15:Q16">
      <formula1>$V$5:$V$40</formula1>
    </dataValidation>
    <dataValidation type="list" allowBlank="1" showInputMessage="1" showErrorMessage="1" sqref="J5:J16 J18:J27">
      <formula1>$T$8:$T$9</formula1>
    </dataValidation>
    <dataValidation type="list" imeMode="fullAlpha" allowBlank="1" showInputMessage="1" showErrorMessage="1" sqref="B5:B14 F18:F27 B18:B27 F5:F14">
      <formula1>$W$7:$W$405</formula1>
    </dataValidation>
    <dataValidation type="list" allowBlank="1" showInputMessage="1" showErrorMessage="1" sqref="K15:N16">
      <formula1>$U$1:$U$2</formula1>
    </dataValidation>
    <dataValidation type="list" allowBlank="1" showInputMessage="1" showErrorMessage="1" sqref="K18:N27 K5:N14">
      <formula1>$T$4:$T$6</formula1>
    </dataValidation>
  </dataValidations>
  <pageMargins left="0.78740157480314965" right="0.78740157480314965" top="0.98425196850393704" bottom="0.98425196850393704" header="0.51181102362204722" footer="0.51181102362204722"/>
  <pageSetup paperSize="9" scale="89" orientation="landscape" blackAndWhite="1" horizont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1"/>
  </sheetPr>
  <dimension ref="A1:T51"/>
  <sheetViews>
    <sheetView showGridLines="0" view="pageBreakPreview" zoomScale="130" zoomScaleNormal="100" zoomScaleSheetLayoutView="130" workbookViewId="0">
      <selection activeCell="C3" sqref="C3"/>
    </sheetView>
  </sheetViews>
  <sheetFormatPr defaultColWidth="0" defaultRowHeight="13.5" zeroHeight="1"/>
  <cols>
    <col min="1" max="1" width="6" customWidth="1"/>
    <col min="2" max="5" width="10.625" customWidth="1"/>
    <col min="6" max="6" width="15.625" customWidth="1"/>
    <col min="7" max="7" width="5.875" hidden="1" customWidth="1"/>
    <col min="8" max="8" width="3.375" style="6" hidden="1" customWidth="1"/>
    <col min="9" max="9" width="3.375" hidden="1" customWidth="1"/>
    <col min="10" max="10" width="19.875" hidden="1" customWidth="1"/>
    <col min="11" max="11" width="3.375" hidden="1" customWidth="1"/>
    <col min="12" max="12" width="11.25" hidden="1" customWidth="1"/>
    <col min="13" max="14" width="3.375" hidden="1" customWidth="1"/>
    <col min="15" max="15" width="3.5" hidden="1" customWidth="1"/>
    <col min="16" max="16" width="3.375" hidden="1"/>
    <col min="17" max="17" width="11.25" hidden="1"/>
    <col min="18" max="19" width="3.375" hidden="1"/>
    <col min="20" max="20" width="3.5" hidden="1"/>
  </cols>
  <sheetData>
    <row r="1" spans="1:15" s="81" customFormat="1" ht="37.5" customHeight="1">
      <c r="A1" s="362" t="s">
        <v>156</v>
      </c>
      <c r="B1" s="78"/>
      <c r="C1" s="78"/>
      <c r="D1" s="78"/>
      <c r="E1" s="78"/>
      <c r="F1" s="78"/>
      <c r="G1" s="78"/>
      <c r="I1" s="82"/>
      <c r="J1" s="83"/>
    </row>
    <row r="2" spans="1:15" s="81" customFormat="1" ht="20.100000000000001" customHeight="1">
      <c r="A2" s="363"/>
      <c r="B2" s="77"/>
      <c r="C2" s="78"/>
      <c r="D2" s="78"/>
      <c r="E2" s="78"/>
      <c r="F2" s="78"/>
      <c r="G2" s="78"/>
      <c r="I2" s="82"/>
      <c r="J2" s="83"/>
    </row>
    <row r="3" spans="1:15" s="81" customFormat="1" ht="20.100000000000001" customHeight="1">
      <c r="A3" s="619" t="s">
        <v>157</v>
      </c>
      <c r="B3" s="620"/>
      <c r="C3" s="88" t="s">
        <v>370</v>
      </c>
      <c r="D3" s="78"/>
      <c r="E3" s="78"/>
      <c r="F3" s="78"/>
      <c r="G3" s="78"/>
      <c r="I3" s="82"/>
      <c r="J3" s="83"/>
    </row>
    <row r="4" spans="1:15" s="81" customFormat="1" ht="20.100000000000001" customHeight="1">
      <c r="A4" s="76"/>
      <c r="B4" s="78"/>
      <c r="C4" s="78"/>
      <c r="D4" s="78"/>
      <c r="E4" s="78"/>
      <c r="F4" s="78"/>
      <c r="G4" s="78"/>
      <c r="I4" s="82"/>
      <c r="J4" s="83"/>
    </row>
    <row r="5" spans="1:15" ht="9" customHeight="1">
      <c r="A5" s="12"/>
      <c r="B5" s="12"/>
      <c r="C5" s="12"/>
      <c r="D5" s="12"/>
      <c r="E5" s="12"/>
      <c r="F5" s="12"/>
      <c r="G5" s="12"/>
    </row>
    <row r="6" spans="1:15" s="1" customFormat="1">
      <c r="A6" s="79" t="s">
        <v>162</v>
      </c>
      <c r="B6" s="80" t="s">
        <v>1</v>
      </c>
      <c r="C6" s="404" t="s">
        <v>2</v>
      </c>
      <c r="D6" s="404" t="s">
        <v>3</v>
      </c>
      <c r="E6" s="405" t="s">
        <v>1244</v>
      </c>
      <c r="F6" s="189" t="s">
        <v>0</v>
      </c>
      <c r="G6" s="16"/>
      <c r="H6" s="7"/>
    </row>
    <row r="7" spans="1:15" ht="18" customHeight="1">
      <c r="A7" s="84" t="str">
        <f>IF(B7&lt;&gt;"",1,"")</f>
        <v/>
      </c>
      <c r="B7" s="109"/>
      <c r="C7" s="110"/>
      <c r="D7" s="110"/>
      <c r="E7" s="406"/>
      <c r="F7" s="367"/>
      <c r="G7" s="364"/>
      <c r="O7" s="1"/>
    </row>
    <row r="8" spans="1:15" ht="18" customHeight="1">
      <c r="A8" s="84" t="str">
        <f>IF(B8&lt;&gt;"",A7+1,"")</f>
        <v/>
      </c>
      <c r="B8" s="106"/>
      <c r="C8" s="39"/>
      <c r="D8" s="39"/>
      <c r="E8" s="407"/>
      <c r="F8" s="368"/>
      <c r="G8" s="365"/>
    </row>
    <row r="9" spans="1:15" ht="18" customHeight="1">
      <c r="A9" s="84" t="str">
        <f t="shared" ref="A9:A16" si="0">IF(B9&lt;&gt;"",A8+1,"")</f>
        <v/>
      </c>
      <c r="B9" s="107"/>
      <c r="C9" s="40"/>
      <c r="D9" s="40"/>
      <c r="E9" s="408"/>
      <c r="F9" s="369"/>
      <c r="G9" s="364"/>
    </row>
    <row r="10" spans="1:15" ht="18" customHeight="1">
      <c r="A10" s="84" t="str">
        <f t="shared" si="0"/>
        <v/>
      </c>
      <c r="B10" s="107"/>
      <c r="C10" s="40"/>
      <c r="D10" s="40"/>
      <c r="E10" s="408"/>
      <c r="F10" s="369"/>
      <c r="G10" s="364"/>
    </row>
    <row r="11" spans="1:15" ht="18" customHeight="1">
      <c r="A11" s="84" t="str">
        <f t="shared" si="0"/>
        <v/>
      </c>
      <c r="B11" s="107"/>
      <c r="C11" s="40"/>
      <c r="D11" s="40"/>
      <c r="E11" s="408"/>
      <c r="F11" s="369"/>
      <c r="G11" s="364"/>
    </row>
    <row r="12" spans="1:15" ht="18" customHeight="1">
      <c r="A12" s="84" t="str">
        <f t="shared" si="0"/>
        <v/>
      </c>
      <c r="B12" s="107"/>
      <c r="C12" s="40"/>
      <c r="D12" s="40"/>
      <c r="E12" s="408"/>
      <c r="F12" s="369"/>
      <c r="G12" s="364"/>
    </row>
    <row r="13" spans="1:15" ht="18" customHeight="1">
      <c r="A13" s="84" t="str">
        <f t="shared" si="0"/>
        <v/>
      </c>
      <c r="B13" s="107"/>
      <c r="C13" s="40"/>
      <c r="D13" s="40"/>
      <c r="E13" s="408"/>
      <c r="F13" s="369"/>
      <c r="G13" s="364"/>
    </row>
    <row r="14" spans="1:15" ht="18" customHeight="1">
      <c r="A14" s="84" t="str">
        <f t="shared" si="0"/>
        <v/>
      </c>
      <c r="B14" s="107"/>
      <c r="C14" s="40"/>
      <c r="D14" s="40"/>
      <c r="E14" s="408"/>
      <c r="F14" s="369"/>
      <c r="G14" s="364"/>
    </row>
    <row r="15" spans="1:15" ht="18" customHeight="1">
      <c r="A15" s="84" t="str">
        <f t="shared" si="0"/>
        <v/>
      </c>
      <c r="B15" s="107"/>
      <c r="C15" s="40"/>
      <c r="D15" s="40"/>
      <c r="E15" s="408"/>
      <c r="F15" s="369"/>
      <c r="G15" s="364"/>
    </row>
    <row r="16" spans="1:15" ht="18" customHeight="1">
      <c r="A16" s="104" t="str">
        <f t="shared" si="0"/>
        <v/>
      </c>
      <c r="B16" s="108"/>
      <c r="C16" s="41"/>
      <c r="D16" s="41"/>
      <c r="E16" s="409"/>
      <c r="F16" s="370"/>
      <c r="G16" s="364"/>
    </row>
    <row r="17" spans="2:7">
      <c r="B17" s="190">
        <f>COUNTA(B7:B16)</f>
        <v>0</v>
      </c>
    </row>
    <row r="18" spans="2:7"/>
    <row r="19" spans="2:7"/>
    <row r="20" spans="2:7"/>
    <row r="21" spans="2:7"/>
    <row r="22" spans="2:7"/>
    <row r="23" spans="2:7"/>
    <row r="24" spans="2:7"/>
    <row r="25" spans="2:7"/>
    <row r="26" spans="2:7"/>
    <row r="27" spans="2:7">
      <c r="F27" s="2" t="s">
        <v>96</v>
      </c>
      <c r="G27" s="2"/>
    </row>
    <row r="28" spans="2:7">
      <c r="F28" s="2" t="s">
        <v>97</v>
      </c>
      <c r="G28" s="2"/>
    </row>
    <row r="29" spans="2:7"/>
    <row r="30" spans="2:7"/>
    <row r="31" spans="2:7"/>
    <row r="32" spans="2:7"/>
    <row r="33"/>
    <row r="34"/>
    <row r="35"/>
    <row r="36"/>
    <row r="37"/>
    <row r="38"/>
    <row r="39"/>
    <row r="40"/>
    <row r="41"/>
    <row r="42"/>
    <row r="43"/>
    <row r="44"/>
    <row r="45"/>
    <row r="46"/>
    <row r="47"/>
    <row r="48"/>
    <row r="49"/>
    <row r="50"/>
    <row r="51"/>
  </sheetData>
  <mergeCells count="1">
    <mergeCell ref="A3:B3"/>
  </mergeCells>
  <phoneticPr fontId="2"/>
  <dataValidations count="2">
    <dataValidation imeMode="fullAlpha" allowBlank="1" showInputMessage="1" showErrorMessage="1" sqref="B7:G16"/>
    <dataValidation type="list" allowBlank="1" showInputMessage="1" showErrorMessage="1" sqref="C3">
      <formula1>$F$27:$F$28</formula1>
    </dataValidation>
  </dataValidations>
  <pageMargins left="0.78740157480314965" right="0.78740157480314965" top="0.98425196850393704" bottom="0.98425196850393704" header="0.51181102362204722" footer="0.51181102362204722"/>
  <pageSetup paperSize="9" orientation="landscape" blackAndWhite="1" horizontalDpi="4294967293" verticalDpi="36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N51"/>
  <sheetViews>
    <sheetView showGridLines="0" view="pageBreakPreview" zoomScale="130" zoomScaleNormal="100" zoomScaleSheetLayoutView="100" workbookViewId="0">
      <selection activeCell="B17" sqref="B17"/>
    </sheetView>
  </sheetViews>
  <sheetFormatPr defaultColWidth="0" defaultRowHeight="13.5" zeroHeight="1"/>
  <cols>
    <col min="1" max="1" width="6" customWidth="1"/>
    <col min="2" max="5" width="10.625" customWidth="1"/>
    <col min="6" max="6" width="15.625" customWidth="1"/>
    <col min="7" max="7" width="3.375" style="6" hidden="1" customWidth="1"/>
    <col min="8" max="8" width="3.375" hidden="1" customWidth="1"/>
    <col min="9" max="9" width="19.875" hidden="1" customWidth="1"/>
    <col min="10" max="10" width="3.375" hidden="1" customWidth="1"/>
    <col min="11" max="11" width="11.25" hidden="1" customWidth="1"/>
    <col min="12" max="13" width="3.375" hidden="1" customWidth="1"/>
    <col min="14" max="14" width="3.5" hidden="1" customWidth="1"/>
  </cols>
  <sheetData>
    <row r="1" spans="1:14" s="81" customFormat="1" ht="37.5" customHeight="1">
      <c r="A1" s="362" t="s">
        <v>156</v>
      </c>
      <c r="B1" s="78"/>
      <c r="C1" s="78"/>
      <c r="D1" s="78"/>
      <c r="E1" s="78"/>
      <c r="F1" s="78"/>
      <c r="H1" s="82"/>
      <c r="I1" s="83"/>
    </row>
    <row r="2" spans="1:14" s="81" customFormat="1" ht="20.100000000000001" customHeight="1">
      <c r="A2" s="363"/>
      <c r="B2" s="77"/>
      <c r="C2" s="78"/>
      <c r="D2" s="78"/>
      <c r="E2" s="78"/>
      <c r="F2" s="78"/>
      <c r="H2" s="82"/>
      <c r="I2" s="83"/>
    </row>
    <row r="3" spans="1:14" s="81" customFormat="1" ht="20.100000000000001" customHeight="1">
      <c r="A3" s="619" t="s">
        <v>157</v>
      </c>
      <c r="B3" s="620"/>
      <c r="C3" s="88" t="s">
        <v>96</v>
      </c>
      <c r="D3" s="78"/>
      <c r="E3" s="78"/>
      <c r="F3" s="78"/>
      <c r="H3" s="82"/>
      <c r="I3" s="83"/>
    </row>
    <row r="4" spans="1:14" s="81" customFormat="1" ht="20.100000000000001" customHeight="1">
      <c r="A4" s="76"/>
      <c r="B4" s="78"/>
      <c r="C4" s="78"/>
      <c r="D4" s="78"/>
      <c r="E4" s="78"/>
      <c r="F4" s="78"/>
      <c r="H4" s="82"/>
      <c r="I4" s="83"/>
    </row>
    <row r="5" spans="1:14" ht="9" customHeight="1">
      <c r="A5" s="361"/>
      <c r="B5" s="12"/>
      <c r="C5" s="12"/>
      <c r="D5" s="12"/>
      <c r="E5" s="12"/>
      <c r="F5" s="12"/>
    </row>
    <row r="6" spans="1:14" s="1" customFormat="1">
      <c r="A6" s="79" t="s">
        <v>162</v>
      </c>
      <c r="B6" s="80" t="s">
        <v>1</v>
      </c>
      <c r="C6" s="404" t="s">
        <v>2</v>
      </c>
      <c r="D6" s="404" t="s">
        <v>3</v>
      </c>
      <c r="E6" s="405" t="s">
        <v>1244</v>
      </c>
      <c r="F6" s="189" t="s">
        <v>0</v>
      </c>
      <c r="G6" s="7"/>
    </row>
    <row r="7" spans="1:14" ht="18" customHeight="1">
      <c r="A7" s="84" t="str">
        <f>IF(B7&lt;&gt;"",1,"")</f>
        <v/>
      </c>
      <c r="B7" s="109"/>
      <c r="C7" s="110"/>
      <c r="D7" s="110"/>
      <c r="E7" s="406"/>
      <c r="F7" s="367"/>
      <c r="N7" s="1"/>
    </row>
    <row r="8" spans="1:14" ht="18" customHeight="1">
      <c r="A8" s="84" t="str">
        <f t="shared" ref="A8:A16" si="0">IF(B8&lt;&gt;"",A7+1,"")</f>
        <v/>
      </c>
      <c r="B8" s="106"/>
      <c r="C8" s="39"/>
      <c r="D8" s="39"/>
      <c r="E8" s="407"/>
      <c r="F8" s="368"/>
    </row>
    <row r="9" spans="1:14" ht="18" customHeight="1">
      <c r="A9" s="84" t="str">
        <f t="shared" si="0"/>
        <v/>
      </c>
      <c r="B9" s="107"/>
      <c r="C9" s="40"/>
      <c r="D9" s="40"/>
      <c r="E9" s="408"/>
      <c r="F9" s="369"/>
    </row>
    <row r="10" spans="1:14" ht="18" customHeight="1">
      <c r="A10" s="84" t="str">
        <f t="shared" si="0"/>
        <v/>
      </c>
      <c r="B10" s="107"/>
      <c r="C10" s="40"/>
      <c r="D10" s="40"/>
      <c r="E10" s="408"/>
      <c r="F10" s="369"/>
    </row>
    <row r="11" spans="1:14" ht="18" customHeight="1">
      <c r="A11" s="84" t="str">
        <f t="shared" si="0"/>
        <v/>
      </c>
      <c r="B11" s="107"/>
      <c r="C11" s="40"/>
      <c r="D11" s="40"/>
      <c r="E11" s="408"/>
      <c r="F11" s="369"/>
    </row>
    <row r="12" spans="1:14" ht="18" customHeight="1">
      <c r="A12" s="84" t="str">
        <f t="shared" si="0"/>
        <v/>
      </c>
      <c r="B12" s="107"/>
      <c r="C12" s="40"/>
      <c r="D12" s="40"/>
      <c r="E12" s="408"/>
      <c r="F12" s="369"/>
    </row>
    <row r="13" spans="1:14" ht="18" customHeight="1">
      <c r="A13" s="84" t="str">
        <f t="shared" si="0"/>
        <v/>
      </c>
      <c r="B13" s="107"/>
      <c r="C13" s="40"/>
      <c r="D13" s="40"/>
      <c r="E13" s="408"/>
      <c r="F13" s="369"/>
    </row>
    <row r="14" spans="1:14" ht="18" customHeight="1">
      <c r="A14" s="84" t="str">
        <f t="shared" si="0"/>
        <v/>
      </c>
      <c r="B14" s="107"/>
      <c r="C14" s="40"/>
      <c r="D14" s="40"/>
      <c r="E14" s="408"/>
      <c r="F14" s="369"/>
    </row>
    <row r="15" spans="1:14" ht="18" customHeight="1">
      <c r="A15" s="84" t="str">
        <f t="shared" si="0"/>
        <v/>
      </c>
      <c r="B15" s="107"/>
      <c r="C15" s="40"/>
      <c r="D15" s="40"/>
      <c r="E15" s="408"/>
      <c r="F15" s="369"/>
    </row>
    <row r="16" spans="1:14" ht="18" customHeight="1">
      <c r="A16" s="84" t="str">
        <f t="shared" si="0"/>
        <v/>
      </c>
      <c r="B16" s="108"/>
      <c r="C16" s="41"/>
      <c r="D16" s="41"/>
      <c r="E16" s="409"/>
      <c r="F16" s="370"/>
    </row>
    <row r="17" spans="2:6">
      <c r="B17" s="190">
        <f>COUNTA(B7:B16)</f>
        <v>0</v>
      </c>
    </row>
    <row r="18" spans="2:6"/>
    <row r="19" spans="2:6"/>
    <row r="20" spans="2:6"/>
    <row r="21" spans="2:6"/>
    <row r="22" spans="2:6"/>
    <row r="23" spans="2:6"/>
    <row r="24" spans="2:6"/>
    <row r="25" spans="2:6"/>
    <row r="26" spans="2:6"/>
    <row r="27" spans="2:6">
      <c r="F27" s="2" t="s">
        <v>96</v>
      </c>
    </row>
    <row r="28" spans="2:6">
      <c r="F28" s="2" t="s">
        <v>97</v>
      </c>
    </row>
    <row r="29" spans="2:6"/>
    <row r="30" spans="2:6"/>
    <row r="31" spans="2:6"/>
    <row r="32" spans="2:6"/>
    <row r="33"/>
    <row r="34"/>
    <row r="35"/>
    <row r="36"/>
    <row r="37"/>
    <row r="38"/>
    <row r="39"/>
    <row r="40"/>
    <row r="41"/>
    <row r="42"/>
    <row r="43"/>
    <row r="44"/>
    <row r="45"/>
    <row r="46"/>
    <row r="47"/>
    <row r="48"/>
    <row r="49"/>
    <row r="50"/>
    <row r="51"/>
  </sheetData>
  <mergeCells count="1">
    <mergeCell ref="A3:B3"/>
  </mergeCells>
  <phoneticPr fontId="2"/>
  <dataValidations disablePrompts="1" count="2">
    <dataValidation imeMode="fullAlpha" allowBlank="1" showInputMessage="1" showErrorMessage="1" sqref="B7:F16"/>
    <dataValidation type="list" allowBlank="1" showInputMessage="1" showErrorMessage="1" sqref="C3">
      <formula1>$F$27:$F$28</formula1>
    </dataValidation>
  </dataValidations>
  <pageMargins left="0.78740157480314965" right="0.78740157480314965" top="0.98425196850393704" bottom="0.98425196850393704" header="0.51181102362204722" footer="0.51181102362204722"/>
  <pageSetup paperSize="9" orientation="portrait" blackAndWhite="1" horizontalDpi="4294967293" verticalDpi="36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69"/>
  <sheetViews>
    <sheetView showGridLines="0" view="pageBreakPreview" zoomScaleNormal="100" zoomScaleSheetLayoutView="100" workbookViewId="0">
      <selection activeCell="F21" sqref="F21"/>
    </sheetView>
  </sheetViews>
  <sheetFormatPr defaultColWidth="0" defaultRowHeight="14.25" customHeight="1" zeroHeight="1"/>
  <cols>
    <col min="1" max="7" width="9" style="10" customWidth="1"/>
    <col min="8" max="8" width="9.125" style="10" customWidth="1"/>
    <col min="9" max="9" width="9" style="10" customWidth="1"/>
    <col min="10" max="16384" width="9" style="10" hidden="1"/>
  </cols>
  <sheetData>
    <row r="1" spans="1:10" ht="14.25" customHeight="1">
      <c r="A1" s="42"/>
      <c r="B1" s="621" t="s">
        <v>160</v>
      </c>
      <c r="C1" s="621"/>
      <c r="D1" s="621"/>
      <c r="E1" s="621"/>
      <c r="F1" s="621"/>
      <c r="G1" s="621"/>
      <c r="H1" s="621"/>
      <c r="I1" s="42"/>
      <c r="J1" s="372"/>
    </row>
    <row r="2" spans="1:10" ht="14.25" customHeight="1">
      <c r="A2" s="42"/>
      <c r="B2" s="622"/>
      <c r="C2" s="622"/>
      <c r="D2" s="622"/>
      <c r="E2" s="622"/>
      <c r="F2" s="622"/>
      <c r="G2" s="622"/>
      <c r="H2" s="622"/>
      <c r="I2" s="42"/>
      <c r="J2" s="373"/>
    </row>
    <row r="3" spans="1:10" ht="24.95" customHeight="1">
      <c r="B3" s="623" t="s">
        <v>152</v>
      </c>
      <c r="C3" s="624"/>
      <c r="D3" s="624"/>
      <c r="E3" s="625"/>
      <c r="F3" s="625"/>
      <c r="G3" s="625"/>
      <c r="H3" s="626"/>
      <c r="I3" s="11"/>
    </row>
    <row r="4" spans="1:10" ht="24.95" customHeight="1">
      <c r="B4" s="627" t="s">
        <v>161</v>
      </c>
      <c r="C4" s="628"/>
      <c r="D4" s="628"/>
      <c r="E4" s="629"/>
      <c r="F4" s="629"/>
      <c r="G4" s="629"/>
      <c r="H4" s="630"/>
      <c r="I4" s="11"/>
    </row>
    <row r="5" spans="1:10" ht="24.75" customHeight="1">
      <c r="B5" s="42"/>
      <c r="C5" s="42"/>
      <c r="D5" s="42"/>
      <c r="E5" s="42"/>
      <c r="F5" s="42"/>
      <c r="G5" s="42"/>
      <c r="H5" s="42"/>
      <c r="I5" s="42"/>
    </row>
    <row r="6" spans="1:10" ht="24.75" customHeight="1">
      <c r="B6" s="42" t="s">
        <v>1226</v>
      </c>
      <c r="C6" s="42"/>
      <c r="D6" s="42"/>
      <c r="E6" s="42"/>
      <c r="F6" s="42"/>
      <c r="G6" s="374"/>
      <c r="H6" s="42" t="s">
        <v>1227</v>
      </c>
      <c r="I6" s="42"/>
    </row>
    <row r="7" spans="1:10" ht="24">
      <c r="B7" s="375" t="s">
        <v>1228</v>
      </c>
      <c r="C7" s="42"/>
      <c r="D7" s="42"/>
      <c r="E7" s="42"/>
      <c r="F7" s="42"/>
      <c r="G7" s="42"/>
      <c r="H7" s="42"/>
      <c r="I7" s="42"/>
    </row>
    <row r="8" spans="1:10" ht="24">
      <c r="B8" s="376" t="s">
        <v>1229</v>
      </c>
      <c r="C8" s="42"/>
      <c r="D8" s="42"/>
      <c r="E8" s="42"/>
      <c r="F8" s="42"/>
      <c r="G8" s="42"/>
      <c r="H8" s="42"/>
      <c r="I8" s="42"/>
    </row>
    <row r="9" spans="1:10" ht="24.75" customHeight="1">
      <c r="B9" s="42"/>
      <c r="C9" s="42"/>
      <c r="D9" s="42"/>
      <c r="E9" s="42"/>
      <c r="F9" s="42"/>
      <c r="G9" s="42"/>
      <c r="H9" s="42"/>
      <c r="I9" s="42"/>
    </row>
    <row r="10" spans="1:10" ht="24">
      <c r="A10" s="42"/>
      <c r="B10" s="42" t="s">
        <v>1453</v>
      </c>
      <c r="C10" s="42"/>
      <c r="D10" s="42"/>
      <c r="E10" s="42"/>
      <c r="F10" s="42"/>
      <c r="G10" s="42"/>
      <c r="H10" s="42"/>
      <c r="I10" s="42"/>
    </row>
    <row r="11" spans="1:10" ht="24">
      <c r="A11" s="434"/>
      <c r="B11" s="434"/>
      <c r="C11" s="434"/>
      <c r="D11" s="434"/>
      <c r="E11" s="434"/>
      <c r="F11" s="434"/>
      <c r="G11" s="434"/>
      <c r="H11" s="434"/>
      <c r="I11" s="434"/>
    </row>
    <row r="12" spans="1:10" ht="24">
      <c r="A12" s="434"/>
      <c r="C12" s="434"/>
      <c r="D12" s="434"/>
      <c r="E12" s="434"/>
      <c r="F12" s="434"/>
      <c r="G12" s="374"/>
      <c r="H12" s="42" t="s">
        <v>1454</v>
      </c>
      <c r="I12" s="434"/>
    </row>
    <row r="13" spans="1:10" ht="24">
      <c r="A13" s="434"/>
      <c r="B13" s="435" t="s">
        <v>1455</v>
      </c>
      <c r="C13" s="434"/>
      <c r="D13" s="434"/>
      <c r="E13" s="434"/>
      <c r="F13" s="434"/>
      <c r="G13" s="434"/>
      <c r="H13" s="434"/>
      <c r="I13" s="434"/>
    </row>
    <row r="14" spans="1:10" ht="24">
      <c r="A14" s="434"/>
      <c r="B14" s="10" t="s">
        <v>1456</v>
      </c>
      <c r="C14" s="434"/>
      <c r="D14" s="434"/>
      <c r="E14" s="434"/>
      <c r="F14" s="434"/>
      <c r="G14" s="434"/>
      <c r="H14" s="434"/>
      <c r="I14" s="434"/>
    </row>
    <row r="15" spans="1:10"/>
    <row r="16" spans="1:10"/>
    <row r="17"/>
    <row r="18"/>
    <row r="19"/>
    <row r="20"/>
    <row r="21"/>
    <row r="22"/>
    <row r="23"/>
    <row r="24"/>
    <row r="25"/>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sheetData>
  <mergeCells count="5">
    <mergeCell ref="B1:H2"/>
    <mergeCell ref="B3:D3"/>
    <mergeCell ref="E3:H3"/>
    <mergeCell ref="B4:D4"/>
    <mergeCell ref="E4:H4"/>
  </mergeCells>
  <phoneticPr fontId="13"/>
  <dataValidations count="1">
    <dataValidation imeMode="hiragana" allowBlank="1" showInputMessage="1" showErrorMessage="1" sqref="I3:I4 E3:E4"/>
  </dataValidations>
  <printOptions horizontalCentered="1"/>
  <pageMargins left="0.78740157480314965" right="0.78740157480314965" top="0.98425196850393704" bottom="0.59055118110236227" header="0.51181102362204722" footer="0.51181102362204722"/>
  <pageSetup paperSize="9" orientation="portrait" horizontalDpi="4294967293" vertic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317"/>
  <sheetViews>
    <sheetView workbookViewId="0">
      <pane ySplit="3" topLeftCell="A136" activePane="bottomLeft" state="frozen"/>
      <selection pane="bottomLeft" activeCell="N146" sqref="N146"/>
    </sheetView>
  </sheetViews>
  <sheetFormatPr defaultRowHeight="11.25"/>
  <cols>
    <col min="1" max="1" width="4.375" style="508" customWidth="1"/>
    <col min="2" max="2" width="8.625" style="508" customWidth="1"/>
    <col min="3" max="3" width="13.25" style="508" customWidth="1"/>
    <col min="4" max="4" width="19.125" style="509" bestFit="1" customWidth="1"/>
    <col min="5" max="5" width="5.25" style="508" customWidth="1"/>
    <col min="6" max="6" width="5.625" style="508" customWidth="1"/>
    <col min="7" max="11" width="5.125" style="508" customWidth="1"/>
    <col min="12" max="12" width="41.875" style="510" bestFit="1" customWidth="1"/>
    <col min="13" max="13" width="19.875" style="456" customWidth="1"/>
    <col min="14" max="16384" width="9" style="456"/>
  </cols>
  <sheetData>
    <row r="1" spans="1:14" ht="28.5" customHeight="1" thickBot="1">
      <c r="A1" s="635" t="s">
        <v>2086</v>
      </c>
      <c r="B1" s="635"/>
      <c r="C1" s="635"/>
      <c r="D1" s="635"/>
      <c r="E1" s="635"/>
      <c r="F1" s="635"/>
      <c r="G1" s="635"/>
      <c r="H1" s="635"/>
      <c r="I1" s="635"/>
      <c r="J1" s="635"/>
      <c r="K1" s="635"/>
      <c r="L1" s="635"/>
    </row>
    <row r="2" spans="1:14" s="458" customFormat="1" ht="12" thickBot="1">
      <c r="A2" s="636" t="s">
        <v>168</v>
      </c>
      <c r="B2" s="638" t="s">
        <v>135</v>
      </c>
      <c r="C2" s="638" t="s">
        <v>270</v>
      </c>
      <c r="D2" s="457" t="s">
        <v>1484</v>
      </c>
      <c r="E2" s="640" t="s">
        <v>271</v>
      </c>
      <c r="F2" s="638" t="s">
        <v>101</v>
      </c>
      <c r="G2" s="642" t="s">
        <v>1485</v>
      </c>
      <c r="H2" s="643"/>
      <c r="I2" s="644" t="s">
        <v>1486</v>
      </c>
      <c r="J2" s="644" t="s">
        <v>1487</v>
      </c>
      <c r="K2" s="631" t="s">
        <v>1488</v>
      </c>
      <c r="L2" s="633" t="s">
        <v>276</v>
      </c>
      <c r="M2" s="634"/>
    </row>
    <row r="3" spans="1:14" s="458" customFormat="1" ht="12" thickBot="1">
      <c r="A3" s="637"/>
      <c r="B3" s="639"/>
      <c r="C3" s="639"/>
      <c r="D3" s="457"/>
      <c r="E3" s="641"/>
      <c r="F3" s="639"/>
      <c r="G3" s="459" t="s">
        <v>1489</v>
      </c>
      <c r="H3" s="460" t="s">
        <v>1490</v>
      </c>
      <c r="I3" s="645"/>
      <c r="J3" s="645"/>
      <c r="K3" s="632"/>
      <c r="L3" s="542" t="s">
        <v>1491</v>
      </c>
      <c r="M3" s="461" t="s">
        <v>1492</v>
      </c>
    </row>
    <row r="4" spans="1:14" s="458" customFormat="1" ht="12" customHeight="1">
      <c r="A4" s="512">
        <v>1</v>
      </c>
      <c r="B4" s="462" t="s">
        <v>1493</v>
      </c>
      <c r="C4" s="462" t="s">
        <v>1899</v>
      </c>
      <c r="D4" s="462" t="s">
        <v>1494</v>
      </c>
      <c r="E4" s="463" t="s">
        <v>103</v>
      </c>
      <c r="F4" s="462" t="s">
        <v>102</v>
      </c>
      <c r="G4" s="463"/>
      <c r="H4" s="463"/>
      <c r="I4" s="463"/>
      <c r="J4" s="463"/>
      <c r="K4" s="568"/>
      <c r="L4" s="543" t="s">
        <v>1495</v>
      </c>
      <c r="M4" s="464"/>
    </row>
    <row r="5" spans="1:14" s="458" customFormat="1" ht="12" customHeight="1">
      <c r="A5" s="513">
        <f t="shared" ref="A5:A68" si="0">A4+1</f>
        <v>2</v>
      </c>
      <c r="B5" s="465" t="s">
        <v>1496</v>
      </c>
      <c r="C5" s="465" t="s">
        <v>1900</v>
      </c>
      <c r="D5" s="465" t="s">
        <v>1497</v>
      </c>
      <c r="E5" s="465" t="s">
        <v>103</v>
      </c>
      <c r="F5" s="465" t="s">
        <v>102</v>
      </c>
      <c r="G5" s="465"/>
      <c r="H5" s="465"/>
      <c r="I5" s="465"/>
      <c r="J5" s="466" t="s">
        <v>104</v>
      </c>
      <c r="K5" s="569"/>
      <c r="L5" s="544" t="s">
        <v>1498</v>
      </c>
      <c r="M5" s="467"/>
    </row>
    <row r="6" spans="1:14" s="458" customFormat="1" ht="12" customHeight="1">
      <c r="A6" s="514">
        <f t="shared" si="0"/>
        <v>3</v>
      </c>
      <c r="B6" s="468" t="s">
        <v>1499</v>
      </c>
      <c r="C6" s="468" t="s">
        <v>1901</v>
      </c>
      <c r="D6" s="468" t="s">
        <v>187</v>
      </c>
      <c r="E6" s="468" t="s">
        <v>103</v>
      </c>
      <c r="F6" s="468" t="s">
        <v>102</v>
      </c>
      <c r="G6" s="468"/>
      <c r="H6" s="468"/>
      <c r="I6" s="468" t="s">
        <v>104</v>
      </c>
      <c r="J6" s="469"/>
      <c r="K6" s="570"/>
      <c r="L6" s="545" t="s">
        <v>1498</v>
      </c>
      <c r="M6" s="470"/>
    </row>
    <row r="7" spans="1:14" ht="12" customHeight="1">
      <c r="A7" s="515">
        <f t="shared" si="0"/>
        <v>4</v>
      </c>
      <c r="B7" s="471" t="s">
        <v>1246</v>
      </c>
      <c r="C7" s="472" t="s">
        <v>1500</v>
      </c>
      <c r="D7" s="472" t="s">
        <v>443</v>
      </c>
      <c r="E7" s="472" t="s">
        <v>103</v>
      </c>
      <c r="F7" s="471" t="s">
        <v>102</v>
      </c>
      <c r="G7" s="472" t="s">
        <v>264</v>
      </c>
      <c r="H7" s="472" t="s">
        <v>264</v>
      </c>
      <c r="I7" s="471" t="s">
        <v>104</v>
      </c>
      <c r="J7" s="471" t="s">
        <v>264</v>
      </c>
      <c r="K7" s="571" t="s">
        <v>264</v>
      </c>
      <c r="L7" s="546" t="s">
        <v>1498</v>
      </c>
      <c r="M7" s="516"/>
      <c r="N7" s="458"/>
    </row>
    <row r="8" spans="1:14" ht="12" customHeight="1">
      <c r="A8" s="513">
        <f t="shared" si="0"/>
        <v>5</v>
      </c>
      <c r="B8" s="465" t="s">
        <v>1247</v>
      </c>
      <c r="C8" s="474" t="s">
        <v>1501</v>
      </c>
      <c r="D8" s="474" t="s">
        <v>446</v>
      </c>
      <c r="E8" s="474" t="s">
        <v>103</v>
      </c>
      <c r="F8" s="465" t="s">
        <v>102</v>
      </c>
      <c r="G8" s="474" t="s">
        <v>264</v>
      </c>
      <c r="H8" s="474" t="s">
        <v>264</v>
      </c>
      <c r="I8" s="465" t="s">
        <v>104</v>
      </c>
      <c r="J8" s="465" t="s">
        <v>264</v>
      </c>
      <c r="K8" s="572" t="s">
        <v>280</v>
      </c>
      <c r="L8" s="547" t="s">
        <v>1498</v>
      </c>
      <c r="M8" s="517"/>
      <c r="N8" s="458"/>
    </row>
    <row r="9" spans="1:14" ht="12" customHeight="1">
      <c r="A9" s="513">
        <f t="shared" si="0"/>
        <v>6</v>
      </c>
      <c r="B9" s="465" t="s">
        <v>1248</v>
      </c>
      <c r="C9" s="474" t="s">
        <v>1502</v>
      </c>
      <c r="D9" s="474" t="s">
        <v>449</v>
      </c>
      <c r="E9" s="474" t="s">
        <v>103</v>
      </c>
      <c r="F9" s="465" t="s">
        <v>102</v>
      </c>
      <c r="G9" s="474" t="s">
        <v>264</v>
      </c>
      <c r="H9" s="474" t="s">
        <v>264</v>
      </c>
      <c r="I9" s="465" t="s">
        <v>104</v>
      </c>
      <c r="J9" s="465" t="s">
        <v>264</v>
      </c>
      <c r="K9" s="572" t="s">
        <v>264</v>
      </c>
      <c r="L9" s="547" t="s">
        <v>1498</v>
      </c>
      <c r="M9" s="517"/>
      <c r="N9" s="458"/>
    </row>
    <row r="10" spans="1:14" ht="12" customHeight="1">
      <c r="A10" s="513">
        <f t="shared" si="0"/>
        <v>7</v>
      </c>
      <c r="B10" s="465" t="s">
        <v>1249</v>
      </c>
      <c r="C10" s="474" t="s">
        <v>1503</v>
      </c>
      <c r="D10" s="474" t="s">
        <v>453</v>
      </c>
      <c r="E10" s="474" t="s">
        <v>105</v>
      </c>
      <c r="F10" s="465" t="s">
        <v>102</v>
      </c>
      <c r="G10" s="474" t="s">
        <v>264</v>
      </c>
      <c r="H10" s="474" t="s">
        <v>264</v>
      </c>
      <c r="I10" s="465" t="s">
        <v>104</v>
      </c>
      <c r="J10" s="465" t="s">
        <v>264</v>
      </c>
      <c r="K10" s="572" t="s">
        <v>280</v>
      </c>
      <c r="L10" s="547" t="s">
        <v>1498</v>
      </c>
      <c r="M10" s="517"/>
      <c r="N10" s="458"/>
    </row>
    <row r="11" spans="1:14" ht="12" customHeight="1">
      <c r="A11" s="513">
        <f t="shared" si="0"/>
        <v>8</v>
      </c>
      <c r="B11" s="465" t="s">
        <v>1250</v>
      </c>
      <c r="C11" s="474" t="s">
        <v>1504</v>
      </c>
      <c r="D11" s="474" t="s">
        <v>1222</v>
      </c>
      <c r="E11" s="474" t="s">
        <v>105</v>
      </c>
      <c r="F11" s="465" t="s">
        <v>1531</v>
      </c>
      <c r="G11" s="474" t="s">
        <v>104</v>
      </c>
      <c r="H11" s="465" t="s">
        <v>104</v>
      </c>
      <c r="I11" s="474" t="s">
        <v>264</v>
      </c>
      <c r="J11" s="465" t="s">
        <v>264</v>
      </c>
      <c r="K11" s="572" t="s">
        <v>280</v>
      </c>
      <c r="L11" s="547" t="s">
        <v>146</v>
      </c>
      <c r="M11" s="517"/>
      <c r="N11" s="458"/>
    </row>
    <row r="12" spans="1:14" ht="12" customHeight="1">
      <c r="A12" s="513">
        <f t="shared" si="0"/>
        <v>9</v>
      </c>
      <c r="B12" s="465" t="s">
        <v>1251</v>
      </c>
      <c r="C12" s="474" t="s">
        <v>1505</v>
      </c>
      <c r="D12" s="474" t="s">
        <v>1252</v>
      </c>
      <c r="E12" s="474" t="s">
        <v>105</v>
      </c>
      <c r="F12" s="465" t="s">
        <v>1531</v>
      </c>
      <c r="G12" s="474" t="s">
        <v>104</v>
      </c>
      <c r="H12" s="465" t="s">
        <v>104</v>
      </c>
      <c r="I12" s="474" t="s">
        <v>264</v>
      </c>
      <c r="J12" s="465" t="s">
        <v>264</v>
      </c>
      <c r="K12" s="572" t="s">
        <v>280</v>
      </c>
      <c r="L12" s="547" t="s">
        <v>146</v>
      </c>
      <c r="M12" s="517"/>
      <c r="N12" s="458"/>
    </row>
    <row r="13" spans="1:14" ht="12" customHeight="1">
      <c r="A13" s="513">
        <f t="shared" si="0"/>
        <v>10</v>
      </c>
      <c r="B13" s="465" t="s">
        <v>1381</v>
      </c>
      <c r="C13" s="474" t="s">
        <v>1506</v>
      </c>
      <c r="D13" s="474" t="s">
        <v>1382</v>
      </c>
      <c r="E13" s="474" t="s">
        <v>105</v>
      </c>
      <c r="F13" s="465" t="s">
        <v>1531</v>
      </c>
      <c r="G13" s="474" t="s">
        <v>104</v>
      </c>
      <c r="H13" s="465" t="s">
        <v>104</v>
      </c>
      <c r="I13" s="474" t="s">
        <v>264</v>
      </c>
      <c r="J13" s="465" t="s">
        <v>264</v>
      </c>
      <c r="K13" s="572" t="s">
        <v>1054</v>
      </c>
      <c r="L13" s="547" t="s">
        <v>146</v>
      </c>
      <c r="M13" s="517"/>
      <c r="N13" s="458"/>
    </row>
    <row r="14" spans="1:14" ht="12" customHeight="1">
      <c r="A14" s="513">
        <f t="shared" si="0"/>
        <v>11</v>
      </c>
      <c r="B14" s="465" t="s">
        <v>1383</v>
      </c>
      <c r="C14" s="474" t="s">
        <v>1507</v>
      </c>
      <c r="D14" s="474" t="s">
        <v>1384</v>
      </c>
      <c r="E14" s="474" t="s">
        <v>105</v>
      </c>
      <c r="F14" s="465" t="s">
        <v>1531</v>
      </c>
      <c r="G14" s="474" t="s">
        <v>104</v>
      </c>
      <c r="H14" s="465" t="s">
        <v>104</v>
      </c>
      <c r="I14" s="474" t="s">
        <v>264</v>
      </c>
      <c r="J14" s="465" t="s">
        <v>264</v>
      </c>
      <c r="K14" s="572">
        <v>1</v>
      </c>
      <c r="L14" s="547" t="s">
        <v>146</v>
      </c>
      <c r="M14" s="517"/>
      <c r="N14" s="458"/>
    </row>
    <row r="15" spans="1:14" ht="12" customHeight="1">
      <c r="A15" s="513">
        <f t="shared" si="0"/>
        <v>12</v>
      </c>
      <c r="B15" s="465" t="s">
        <v>1385</v>
      </c>
      <c r="C15" s="474" t="s">
        <v>1508</v>
      </c>
      <c r="D15" s="474" t="s">
        <v>1386</v>
      </c>
      <c r="E15" s="474" t="s">
        <v>103</v>
      </c>
      <c r="F15" s="465" t="s">
        <v>1531</v>
      </c>
      <c r="G15" s="474" t="s">
        <v>104</v>
      </c>
      <c r="H15" s="465" t="s">
        <v>104</v>
      </c>
      <c r="I15" s="474" t="s">
        <v>264</v>
      </c>
      <c r="J15" s="465" t="s">
        <v>264</v>
      </c>
      <c r="K15" s="572">
        <v>1</v>
      </c>
      <c r="L15" s="547" t="s">
        <v>146</v>
      </c>
      <c r="M15" s="517"/>
      <c r="N15" s="458"/>
    </row>
    <row r="16" spans="1:14" ht="12" customHeight="1">
      <c r="A16" s="513">
        <f t="shared" si="0"/>
        <v>13</v>
      </c>
      <c r="B16" s="465" t="s">
        <v>1253</v>
      </c>
      <c r="C16" s="474" t="s">
        <v>1509</v>
      </c>
      <c r="D16" s="474" t="s">
        <v>379</v>
      </c>
      <c r="E16" s="474" t="s">
        <v>105</v>
      </c>
      <c r="F16" s="465" t="s">
        <v>102</v>
      </c>
      <c r="G16" s="474" t="s">
        <v>264</v>
      </c>
      <c r="H16" s="465" t="s">
        <v>264</v>
      </c>
      <c r="I16" s="465" t="s">
        <v>104</v>
      </c>
      <c r="J16" s="465" t="s">
        <v>264</v>
      </c>
      <c r="K16" s="572" t="s">
        <v>264</v>
      </c>
      <c r="L16" s="547" t="s">
        <v>1498</v>
      </c>
      <c r="M16" s="517"/>
      <c r="N16" s="458"/>
    </row>
    <row r="17" spans="1:14" ht="12" customHeight="1">
      <c r="A17" s="513">
        <f t="shared" si="0"/>
        <v>14</v>
      </c>
      <c r="B17" s="465" t="s">
        <v>1261</v>
      </c>
      <c r="C17" s="474" t="s">
        <v>1510</v>
      </c>
      <c r="D17" s="474" t="s">
        <v>1457</v>
      </c>
      <c r="E17" s="474" t="s">
        <v>103</v>
      </c>
      <c r="F17" s="465" t="s">
        <v>102</v>
      </c>
      <c r="G17" s="474" t="s">
        <v>264</v>
      </c>
      <c r="H17" s="465" t="s">
        <v>264</v>
      </c>
      <c r="I17" s="465" t="s">
        <v>104</v>
      </c>
      <c r="J17" s="465" t="s">
        <v>264</v>
      </c>
      <c r="K17" s="572" t="s">
        <v>264</v>
      </c>
      <c r="L17" s="547" t="s">
        <v>1498</v>
      </c>
      <c r="M17" s="517"/>
      <c r="N17" s="458"/>
    </row>
    <row r="18" spans="1:14" ht="12" customHeight="1">
      <c r="A18" s="513">
        <f t="shared" si="0"/>
        <v>15</v>
      </c>
      <c r="B18" s="465" t="s">
        <v>1458</v>
      </c>
      <c r="C18" s="474" t="s">
        <v>1511</v>
      </c>
      <c r="D18" s="474" t="s">
        <v>1459</v>
      </c>
      <c r="E18" s="474" t="s">
        <v>103</v>
      </c>
      <c r="F18" s="465" t="s">
        <v>102</v>
      </c>
      <c r="G18" s="474" t="s">
        <v>264</v>
      </c>
      <c r="H18" s="465" t="s">
        <v>264</v>
      </c>
      <c r="I18" s="465" t="s">
        <v>264</v>
      </c>
      <c r="J18" s="465" t="s">
        <v>104</v>
      </c>
      <c r="K18" s="572" t="s">
        <v>264</v>
      </c>
      <c r="L18" s="547" t="s">
        <v>1498</v>
      </c>
      <c r="M18" s="517"/>
      <c r="N18" s="458"/>
    </row>
    <row r="19" spans="1:14" ht="12" customHeight="1">
      <c r="A19" s="513">
        <f t="shared" si="0"/>
        <v>16</v>
      </c>
      <c r="B19" s="465" t="s">
        <v>1512</v>
      </c>
      <c r="C19" s="474" t="s">
        <v>1513</v>
      </c>
      <c r="D19" s="474" t="s">
        <v>1514</v>
      </c>
      <c r="E19" s="474" t="s">
        <v>103</v>
      </c>
      <c r="F19" s="465" t="s">
        <v>1531</v>
      </c>
      <c r="G19" s="474" t="s">
        <v>104</v>
      </c>
      <c r="H19" s="465" t="s">
        <v>104</v>
      </c>
      <c r="I19" s="465" t="s">
        <v>264</v>
      </c>
      <c r="J19" s="465" t="s">
        <v>264</v>
      </c>
      <c r="K19" s="572">
        <v>4</v>
      </c>
      <c r="L19" s="547" t="s">
        <v>146</v>
      </c>
      <c r="M19" s="517"/>
      <c r="N19" s="458"/>
    </row>
    <row r="20" spans="1:14" ht="12" customHeight="1">
      <c r="A20" s="513">
        <f t="shared" si="0"/>
        <v>17</v>
      </c>
      <c r="B20" s="465" t="s">
        <v>1515</v>
      </c>
      <c r="C20" s="474" t="s">
        <v>1516</v>
      </c>
      <c r="D20" s="474" t="s">
        <v>1517</v>
      </c>
      <c r="E20" s="474" t="s">
        <v>103</v>
      </c>
      <c r="F20" s="465" t="s">
        <v>1531</v>
      </c>
      <c r="G20" s="474" t="s">
        <v>104</v>
      </c>
      <c r="H20" s="465" t="s">
        <v>104</v>
      </c>
      <c r="I20" s="465" t="s">
        <v>264</v>
      </c>
      <c r="J20" s="465" t="s">
        <v>264</v>
      </c>
      <c r="K20" s="572">
        <v>4</v>
      </c>
      <c r="L20" s="547" t="s">
        <v>146</v>
      </c>
      <c r="M20" s="517"/>
      <c r="N20" s="458"/>
    </row>
    <row r="21" spans="1:14" ht="12" customHeight="1">
      <c r="A21" s="514">
        <f t="shared" si="0"/>
        <v>18</v>
      </c>
      <c r="B21" s="476" t="s">
        <v>1518</v>
      </c>
      <c r="C21" s="477" t="s">
        <v>1519</v>
      </c>
      <c r="D21" s="477" t="s">
        <v>1520</v>
      </c>
      <c r="E21" s="477" t="s">
        <v>105</v>
      </c>
      <c r="F21" s="476" t="s">
        <v>1531</v>
      </c>
      <c r="G21" s="477" t="s">
        <v>104</v>
      </c>
      <c r="H21" s="476" t="s">
        <v>104</v>
      </c>
      <c r="I21" s="476" t="s">
        <v>264</v>
      </c>
      <c r="J21" s="476" t="s">
        <v>264</v>
      </c>
      <c r="K21" s="573">
        <v>4</v>
      </c>
      <c r="L21" s="548" t="s">
        <v>146</v>
      </c>
      <c r="M21" s="518"/>
      <c r="N21" s="458"/>
    </row>
    <row r="22" spans="1:14" ht="12" customHeight="1">
      <c r="A22" s="515">
        <f>A21+1</f>
        <v>19</v>
      </c>
      <c r="B22" s="471" t="s">
        <v>1254</v>
      </c>
      <c r="C22" s="472" t="s">
        <v>1521</v>
      </c>
      <c r="D22" s="472" t="s">
        <v>476</v>
      </c>
      <c r="E22" s="472" t="s">
        <v>105</v>
      </c>
      <c r="F22" s="471" t="s">
        <v>102</v>
      </c>
      <c r="G22" s="472" t="s">
        <v>264</v>
      </c>
      <c r="H22" s="471" t="s">
        <v>264</v>
      </c>
      <c r="I22" s="471" t="s">
        <v>104</v>
      </c>
      <c r="J22" s="471" t="s">
        <v>264</v>
      </c>
      <c r="K22" s="571" t="s">
        <v>264</v>
      </c>
      <c r="L22" s="549" t="s">
        <v>1498</v>
      </c>
      <c r="M22" s="473"/>
      <c r="N22" s="458"/>
    </row>
    <row r="23" spans="1:14" ht="12" customHeight="1">
      <c r="A23" s="513">
        <f t="shared" si="0"/>
        <v>20</v>
      </c>
      <c r="B23" s="465" t="s">
        <v>1255</v>
      </c>
      <c r="C23" s="474" t="s">
        <v>1522</v>
      </c>
      <c r="D23" s="474" t="s">
        <v>480</v>
      </c>
      <c r="E23" s="474" t="s">
        <v>105</v>
      </c>
      <c r="F23" s="465" t="s">
        <v>102</v>
      </c>
      <c r="G23" s="474" t="s">
        <v>264</v>
      </c>
      <c r="H23" s="465" t="s">
        <v>264</v>
      </c>
      <c r="I23" s="465" t="s">
        <v>104</v>
      </c>
      <c r="J23" s="465" t="s">
        <v>264</v>
      </c>
      <c r="K23" s="572" t="s">
        <v>264</v>
      </c>
      <c r="L23" s="550" t="s">
        <v>1498</v>
      </c>
      <c r="M23" s="475"/>
      <c r="N23" s="458"/>
    </row>
    <row r="24" spans="1:14" ht="12" customHeight="1">
      <c r="A24" s="513">
        <f t="shared" si="0"/>
        <v>21</v>
      </c>
      <c r="B24" s="465" t="s">
        <v>1256</v>
      </c>
      <c r="C24" s="474" t="s">
        <v>1902</v>
      </c>
      <c r="D24" s="474" t="s">
        <v>1903</v>
      </c>
      <c r="E24" s="474" t="s">
        <v>105</v>
      </c>
      <c r="F24" s="465" t="s">
        <v>102</v>
      </c>
      <c r="G24" s="488" t="s">
        <v>264</v>
      </c>
      <c r="H24" s="474" t="s">
        <v>264</v>
      </c>
      <c r="I24" s="465" t="s">
        <v>104</v>
      </c>
      <c r="J24" s="465" t="s">
        <v>264</v>
      </c>
      <c r="K24" s="572" t="s">
        <v>1054</v>
      </c>
      <c r="L24" s="551" t="s">
        <v>1498</v>
      </c>
      <c r="M24" s="475"/>
      <c r="N24" s="458"/>
    </row>
    <row r="25" spans="1:14" ht="12" customHeight="1">
      <c r="A25" s="513">
        <f t="shared" si="0"/>
        <v>22</v>
      </c>
      <c r="B25" s="465" t="s">
        <v>1257</v>
      </c>
      <c r="C25" s="474" t="s">
        <v>1523</v>
      </c>
      <c r="D25" s="474" t="s">
        <v>229</v>
      </c>
      <c r="E25" s="474" t="s">
        <v>103</v>
      </c>
      <c r="F25" s="465" t="s">
        <v>102</v>
      </c>
      <c r="G25" s="488" t="s">
        <v>264</v>
      </c>
      <c r="H25" s="474" t="s">
        <v>264</v>
      </c>
      <c r="I25" s="465" t="s">
        <v>104</v>
      </c>
      <c r="J25" s="465" t="s">
        <v>264</v>
      </c>
      <c r="K25" s="572" t="s">
        <v>280</v>
      </c>
      <c r="L25" s="551" t="s">
        <v>1498</v>
      </c>
      <c r="M25" s="475"/>
      <c r="N25" s="458"/>
    </row>
    <row r="26" spans="1:14" ht="12" customHeight="1">
      <c r="A26" s="513">
        <f t="shared" si="0"/>
        <v>23</v>
      </c>
      <c r="B26" s="465" t="s">
        <v>1258</v>
      </c>
      <c r="C26" s="474" t="s">
        <v>1524</v>
      </c>
      <c r="D26" s="474" t="s">
        <v>487</v>
      </c>
      <c r="E26" s="474" t="s">
        <v>105</v>
      </c>
      <c r="F26" s="465" t="s">
        <v>102</v>
      </c>
      <c r="G26" s="488" t="s">
        <v>264</v>
      </c>
      <c r="H26" s="474" t="s">
        <v>264</v>
      </c>
      <c r="I26" s="465" t="s">
        <v>104</v>
      </c>
      <c r="J26" s="465" t="s">
        <v>264</v>
      </c>
      <c r="K26" s="572" t="s">
        <v>280</v>
      </c>
      <c r="L26" s="551" t="s">
        <v>1498</v>
      </c>
      <c r="M26" s="475"/>
      <c r="N26" s="458"/>
    </row>
    <row r="27" spans="1:14" ht="12" customHeight="1">
      <c r="A27" s="513">
        <f t="shared" si="0"/>
        <v>24</v>
      </c>
      <c r="B27" s="465" t="s">
        <v>1904</v>
      </c>
      <c r="C27" s="474" t="s">
        <v>1905</v>
      </c>
      <c r="D27" s="474" t="s">
        <v>493</v>
      </c>
      <c r="E27" s="474" t="s">
        <v>103</v>
      </c>
      <c r="F27" s="465" t="s">
        <v>102</v>
      </c>
      <c r="G27" s="488" t="s">
        <v>264</v>
      </c>
      <c r="H27" s="474" t="s">
        <v>264</v>
      </c>
      <c r="I27" s="465" t="s">
        <v>104</v>
      </c>
      <c r="J27" s="465" t="s">
        <v>264</v>
      </c>
      <c r="K27" s="572" t="s">
        <v>264</v>
      </c>
      <c r="L27" s="551" t="s">
        <v>1498</v>
      </c>
      <c r="M27" s="475"/>
      <c r="N27" s="458"/>
    </row>
    <row r="28" spans="1:14" ht="12" customHeight="1">
      <c r="A28" s="513">
        <f t="shared" si="0"/>
        <v>25</v>
      </c>
      <c r="B28" s="465" t="s">
        <v>1259</v>
      </c>
      <c r="C28" s="474" t="s">
        <v>1525</v>
      </c>
      <c r="D28" s="474" t="s">
        <v>499</v>
      </c>
      <c r="E28" s="474" t="s">
        <v>105</v>
      </c>
      <c r="F28" s="465" t="s">
        <v>102</v>
      </c>
      <c r="G28" s="488" t="s">
        <v>264</v>
      </c>
      <c r="H28" s="474" t="s">
        <v>264</v>
      </c>
      <c r="I28" s="465" t="s">
        <v>104</v>
      </c>
      <c r="J28" s="465" t="s">
        <v>264</v>
      </c>
      <c r="K28" s="574" t="s">
        <v>264</v>
      </c>
      <c r="L28" s="551" t="s">
        <v>1498</v>
      </c>
      <c r="M28" s="475"/>
      <c r="N28" s="458"/>
    </row>
    <row r="29" spans="1:14" ht="12" customHeight="1">
      <c r="A29" s="513">
        <f t="shared" si="0"/>
        <v>26</v>
      </c>
      <c r="B29" s="465" t="s">
        <v>1260</v>
      </c>
      <c r="C29" s="474" t="s">
        <v>1526</v>
      </c>
      <c r="D29" s="474" t="s">
        <v>501</v>
      </c>
      <c r="E29" s="474" t="s">
        <v>105</v>
      </c>
      <c r="F29" s="465" t="s">
        <v>102</v>
      </c>
      <c r="G29" s="488" t="s">
        <v>264</v>
      </c>
      <c r="H29" s="474" t="s">
        <v>264</v>
      </c>
      <c r="I29" s="465" t="s">
        <v>104</v>
      </c>
      <c r="J29" s="465" t="s">
        <v>264</v>
      </c>
      <c r="K29" s="572" t="s">
        <v>1054</v>
      </c>
      <c r="L29" s="551" t="s">
        <v>1498</v>
      </c>
      <c r="M29" s="475"/>
      <c r="N29" s="458"/>
    </row>
    <row r="30" spans="1:14" ht="12" customHeight="1">
      <c r="A30" s="513">
        <f t="shared" si="0"/>
        <v>27</v>
      </c>
      <c r="B30" s="465" t="s">
        <v>1261</v>
      </c>
      <c r="C30" s="474" t="s">
        <v>1527</v>
      </c>
      <c r="D30" s="474" t="s">
        <v>380</v>
      </c>
      <c r="E30" s="474" t="s">
        <v>105</v>
      </c>
      <c r="F30" s="465" t="s">
        <v>102</v>
      </c>
      <c r="G30" s="465" t="s">
        <v>264</v>
      </c>
      <c r="H30" s="465" t="s">
        <v>264</v>
      </c>
      <c r="I30" s="519" t="s">
        <v>104</v>
      </c>
      <c r="J30" s="465" t="s">
        <v>264</v>
      </c>
      <c r="K30" s="572" t="s">
        <v>264</v>
      </c>
      <c r="L30" s="551" t="s">
        <v>1498</v>
      </c>
      <c r="M30" s="475"/>
      <c r="N30" s="458"/>
    </row>
    <row r="31" spans="1:14" ht="12" customHeight="1">
      <c r="A31" s="513">
        <f t="shared" si="0"/>
        <v>28</v>
      </c>
      <c r="B31" s="465" t="s">
        <v>1262</v>
      </c>
      <c r="C31" s="474" t="s">
        <v>1528</v>
      </c>
      <c r="D31" s="474" t="s">
        <v>531</v>
      </c>
      <c r="E31" s="474" t="s">
        <v>103</v>
      </c>
      <c r="F31" s="465" t="s">
        <v>102</v>
      </c>
      <c r="G31" s="465" t="s">
        <v>264</v>
      </c>
      <c r="H31" s="465" t="s">
        <v>264</v>
      </c>
      <c r="I31" s="474" t="s">
        <v>104</v>
      </c>
      <c r="J31" s="465" t="s">
        <v>264</v>
      </c>
      <c r="K31" s="572" t="s">
        <v>264</v>
      </c>
      <c r="L31" s="551" t="s">
        <v>1498</v>
      </c>
      <c r="M31" s="475"/>
      <c r="N31" s="458"/>
    </row>
    <row r="32" spans="1:14" ht="12" customHeight="1">
      <c r="A32" s="513">
        <f t="shared" si="0"/>
        <v>29</v>
      </c>
      <c r="B32" s="465" t="s">
        <v>1263</v>
      </c>
      <c r="C32" s="474" t="s">
        <v>1529</v>
      </c>
      <c r="D32" s="474" t="s">
        <v>1201</v>
      </c>
      <c r="E32" s="474" t="s">
        <v>103</v>
      </c>
      <c r="F32" s="465" t="s">
        <v>102</v>
      </c>
      <c r="G32" s="465" t="s">
        <v>264</v>
      </c>
      <c r="H32" s="465" t="s">
        <v>264</v>
      </c>
      <c r="I32" s="465" t="s">
        <v>104</v>
      </c>
      <c r="J32" s="465" t="s">
        <v>264</v>
      </c>
      <c r="K32" s="572" t="s">
        <v>264</v>
      </c>
      <c r="L32" s="551" t="s">
        <v>1498</v>
      </c>
      <c r="M32" s="475"/>
      <c r="N32" s="458"/>
    </row>
    <row r="33" spans="1:14" ht="12" customHeight="1">
      <c r="A33" s="513">
        <f t="shared" si="0"/>
        <v>30</v>
      </c>
      <c r="B33" s="465" t="s">
        <v>1264</v>
      </c>
      <c r="C33" s="474" t="s">
        <v>1530</v>
      </c>
      <c r="D33" s="474" t="s">
        <v>1202</v>
      </c>
      <c r="E33" s="474" t="s">
        <v>103</v>
      </c>
      <c r="F33" s="465" t="s">
        <v>102</v>
      </c>
      <c r="G33" s="465" t="s">
        <v>264</v>
      </c>
      <c r="H33" s="465" t="s">
        <v>264</v>
      </c>
      <c r="I33" s="465" t="s">
        <v>104</v>
      </c>
      <c r="J33" s="465" t="s">
        <v>264</v>
      </c>
      <c r="K33" s="572" t="s">
        <v>264</v>
      </c>
      <c r="L33" s="551" t="s">
        <v>1498</v>
      </c>
      <c r="M33" s="475"/>
      <c r="N33" s="458"/>
    </row>
    <row r="34" spans="1:14" ht="12" customHeight="1">
      <c r="A34" s="513">
        <f t="shared" si="0"/>
        <v>31</v>
      </c>
      <c r="B34" s="465" t="s">
        <v>1265</v>
      </c>
      <c r="C34" s="474" t="s">
        <v>1532</v>
      </c>
      <c r="D34" s="474" t="s">
        <v>1213</v>
      </c>
      <c r="E34" s="474" t="s">
        <v>103</v>
      </c>
      <c r="F34" s="465" t="s">
        <v>102</v>
      </c>
      <c r="G34" s="465" t="s">
        <v>264</v>
      </c>
      <c r="H34" s="465" t="s">
        <v>264</v>
      </c>
      <c r="I34" s="465" t="s">
        <v>104</v>
      </c>
      <c r="J34" s="465" t="s">
        <v>264</v>
      </c>
      <c r="K34" s="572" t="s">
        <v>264</v>
      </c>
      <c r="L34" s="551" t="s">
        <v>1498</v>
      </c>
      <c r="M34" s="475"/>
      <c r="N34" s="458"/>
    </row>
    <row r="35" spans="1:14" ht="12" customHeight="1">
      <c r="A35" s="513">
        <f t="shared" si="0"/>
        <v>32</v>
      </c>
      <c r="B35" s="465" t="s">
        <v>1266</v>
      </c>
      <c r="C35" s="474" t="s">
        <v>1533</v>
      </c>
      <c r="D35" s="474" t="s">
        <v>1267</v>
      </c>
      <c r="E35" s="474" t="s">
        <v>105</v>
      </c>
      <c r="F35" s="465" t="s">
        <v>1531</v>
      </c>
      <c r="G35" s="465" t="s">
        <v>104</v>
      </c>
      <c r="H35" s="465" t="s">
        <v>104</v>
      </c>
      <c r="I35" s="465" t="s">
        <v>264</v>
      </c>
      <c r="J35" s="465" t="s">
        <v>264</v>
      </c>
      <c r="K35" s="572" t="s">
        <v>280</v>
      </c>
      <c r="L35" s="551" t="s">
        <v>147</v>
      </c>
      <c r="M35" s="475"/>
      <c r="N35" s="458"/>
    </row>
    <row r="36" spans="1:14" ht="12" customHeight="1">
      <c r="A36" s="513">
        <f t="shared" si="0"/>
        <v>33</v>
      </c>
      <c r="B36" s="465" t="s">
        <v>1268</v>
      </c>
      <c r="C36" s="474" t="s">
        <v>1534</v>
      </c>
      <c r="D36" s="474" t="s">
        <v>1269</v>
      </c>
      <c r="E36" s="474" t="s">
        <v>105</v>
      </c>
      <c r="F36" s="465" t="s">
        <v>1531</v>
      </c>
      <c r="G36" s="488" t="s">
        <v>104</v>
      </c>
      <c r="H36" s="474" t="s">
        <v>104</v>
      </c>
      <c r="I36" s="465" t="s">
        <v>264</v>
      </c>
      <c r="J36" s="465" t="s">
        <v>264</v>
      </c>
      <c r="K36" s="574" t="s">
        <v>280</v>
      </c>
      <c r="L36" s="551" t="s">
        <v>147</v>
      </c>
      <c r="M36" s="475"/>
      <c r="N36" s="458"/>
    </row>
    <row r="37" spans="1:14" ht="12" customHeight="1">
      <c r="A37" s="513">
        <f t="shared" si="0"/>
        <v>34</v>
      </c>
      <c r="B37" s="465" t="s">
        <v>1270</v>
      </c>
      <c r="C37" s="474" t="s">
        <v>1535</v>
      </c>
      <c r="D37" s="474" t="s">
        <v>1271</v>
      </c>
      <c r="E37" s="474" t="s">
        <v>105</v>
      </c>
      <c r="F37" s="465" t="s">
        <v>1531</v>
      </c>
      <c r="G37" s="488" t="s">
        <v>104</v>
      </c>
      <c r="H37" s="474" t="s">
        <v>104</v>
      </c>
      <c r="I37" s="465" t="s">
        <v>264</v>
      </c>
      <c r="J37" s="465" t="s">
        <v>264</v>
      </c>
      <c r="K37" s="572">
        <v>3</v>
      </c>
      <c r="L37" s="551" t="s">
        <v>147</v>
      </c>
      <c r="M37" s="475"/>
      <c r="N37" s="458"/>
    </row>
    <row r="38" spans="1:14" ht="12" customHeight="1">
      <c r="A38" s="513">
        <f t="shared" si="0"/>
        <v>35</v>
      </c>
      <c r="B38" s="465" t="s">
        <v>1272</v>
      </c>
      <c r="C38" s="474" t="s">
        <v>1536</v>
      </c>
      <c r="D38" s="474" t="s">
        <v>1273</v>
      </c>
      <c r="E38" s="474" t="s">
        <v>105</v>
      </c>
      <c r="F38" s="465" t="s">
        <v>102</v>
      </c>
      <c r="G38" s="488" t="s">
        <v>264</v>
      </c>
      <c r="H38" s="474" t="s">
        <v>264</v>
      </c>
      <c r="I38" s="465" t="s">
        <v>104</v>
      </c>
      <c r="J38" s="465" t="s">
        <v>264</v>
      </c>
      <c r="K38" s="572" t="s">
        <v>264</v>
      </c>
      <c r="L38" s="551" t="s">
        <v>1498</v>
      </c>
      <c r="M38" s="475"/>
      <c r="N38" s="458"/>
    </row>
    <row r="39" spans="1:14" ht="12" customHeight="1">
      <c r="A39" s="513">
        <f t="shared" si="0"/>
        <v>36</v>
      </c>
      <c r="B39" s="465" t="s">
        <v>1274</v>
      </c>
      <c r="C39" s="474" t="s">
        <v>1537</v>
      </c>
      <c r="D39" s="474" t="s">
        <v>1275</v>
      </c>
      <c r="E39" s="474" t="s">
        <v>105</v>
      </c>
      <c r="F39" s="465" t="s">
        <v>1531</v>
      </c>
      <c r="G39" s="488" t="s">
        <v>104</v>
      </c>
      <c r="H39" s="465" t="s">
        <v>104</v>
      </c>
      <c r="I39" s="465" t="s">
        <v>264</v>
      </c>
      <c r="J39" s="465" t="s">
        <v>264</v>
      </c>
      <c r="K39" s="572">
        <v>1</v>
      </c>
      <c r="L39" s="551" t="s">
        <v>147</v>
      </c>
      <c r="M39" s="475"/>
      <c r="N39" s="458"/>
    </row>
    <row r="40" spans="1:14" ht="12" customHeight="1">
      <c r="A40" s="513">
        <f t="shared" si="0"/>
        <v>37</v>
      </c>
      <c r="B40" s="465" t="s">
        <v>1276</v>
      </c>
      <c r="C40" s="474" t="s">
        <v>1538</v>
      </c>
      <c r="D40" s="474" t="s">
        <v>1387</v>
      </c>
      <c r="E40" s="474" t="s">
        <v>103</v>
      </c>
      <c r="F40" s="465" t="s">
        <v>1531</v>
      </c>
      <c r="G40" s="488" t="s">
        <v>104</v>
      </c>
      <c r="H40" s="465" t="s">
        <v>104</v>
      </c>
      <c r="I40" s="465" t="s">
        <v>264</v>
      </c>
      <c r="J40" s="465" t="s">
        <v>264</v>
      </c>
      <c r="K40" s="572">
        <v>3</v>
      </c>
      <c r="L40" s="551" t="s">
        <v>147</v>
      </c>
      <c r="M40" s="475"/>
      <c r="N40" s="458"/>
    </row>
    <row r="41" spans="1:14" ht="12" customHeight="1">
      <c r="A41" s="513">
        <f t="shared" si="0"/>
        <v>38</v>
      </c>
      <c r="B41" s="465" t="s">
        <v>1388</v>
      </c>
      <c r="C41" s="474" t="s">
        <v>1539</v>
      </c>
      <c r="D41" s="474" t="s">
        <v>1389</v>
      </c>
      <c r="E41" s="474" t="s">
        <v>105</v>
      </c>
      <c r="F41" s="465" t="s">
        <v>102</v>
      </c>
      <c r="G41" s="488" t="s">
        <v>264</v>
      </c>
      <c r="H41" s="465" t="s">
        <v>264</v>
      </c>
      <c r="I41" s="465" t="s">
        <v>104</v>
      </c>
      <c r="J41" s="465" t="s">
        <v>264</v>
      </c>
      <c r="K41" s="572" t="s">
        <v>264</v>
      </c>
      <c r="L41" s="551" t="s">
        <v>1498</v>
      </c>
      <c r="M41" s="475"/>
      <c r="N41" s="458"/>
    </row>
    <row r="42" spans="1:14" ht="12" customHeight="1">
      <c r="A42" s="513">
        <f t="shared" si="0"/>
        <v>39</v>
      </c>
      <c r="B42" s="465" t="s">
        <v>1460</v>
      </c>
      <c r="C42" s="474" t="s">
        <v>1540</v>
      </c>
      <c r="D42" s="474" t="s">
        <v>1461</v>
      </c>
      <c r="E42" s="474" t="s">
        <v>103</v>
      </c>
      <c r="F42" s="465" t="s">
        <v>1531</v>
      </c>
      <c r="G42" s="488" t="s">
        <v>104</v>
      </c>
      <c r="H42" s="465" t="s">
        <v>104</v>
      </c>
      <c r="I42" s="465" t="s">
        <v>264</v>
      </c>
      <c r="J42" s="465" t="s">
        <v>264</v>
      </c>
      <c r="K42" s="572">
        <v>3</v>
      </c>
      <c r="L42" s="551" t="s">
        <v>147</v>
      </c>
      <c r="M42" s="475"/>
      <c r="N42" s="458"/>
    </row>
    <row r="43" spans="1:14" ht="12" customHeight="1">
      <c r="A43" s="513">
        <f t="shared" si="0"/>
        <v>40</v>
      </c>
      <c r="B43" s="465" t="s">
        <v>1544</v>
      </c>
      <c r="C43" s="474" t="s">
        <v>1545</v>
      </c>
      <c r="D43" s="474" t="s">
        <v>1546</v>
      </c>
      <c r="E43" s="474" t="s">
        <v>103</v>
      </c>
      <c r="F43" s="465" t="s">
        <v>1531</v>
      </c>
      <c r="G43" s="488" t="s">
        <v>104</v>
      </c>
      <c r="H43" s="465" t="s">
        <v>104</v>
      </c>
      <c r="I43" s="465" t="s">
        <v>264</v>
      </c>
      <c r="J43" s="465" t="s">
        <v>264</v>
      </c>
      <c r="K43" s="572">
        <v>3</v>
      </c>
      <c r="L43" s="552" t="s">
        <v>147</v>
      </c>
      <c r="M43" s="475"/>
      <c r="N43" s="458"/>
    </row>
    <row r="44" spans="1:14" ht="12" customHeight="1">
      <c r="A44" s="513">
        <f t="shared" si="0"/>
        <v>41</v>
      </c>
      <c r="B44" s="465" t="s">
        <v>1547</v>
      </c>
      <c r="C44" s="474" t="s">
        <v>1548</v>
      </c>
      <c r="D44" s="474" t="s">
        <v>1549</v>
      </c>
      <c r="E44" s="474" t="s">
        <v>103</v>
      </c>
      <c r="F44" s="465" t="s">
        <v>1531</v>
      </c>
      <c r="G44" s="488" t="s">
        <v>104</v>
      </c>
      <c r="H44" s="465" t="s">
        <v>104</v>
      </c>
      <c r="I44" s="465" t="s">
        <v>264</v>
      </c>
      <c r="J44" s="465" t="s">
        <v>264</v>
      </c>
      <c r="K44" s="572" t="s">
        <v>264</v>
      </c>
      <c r="L44" s="552" t="s">
        <v>147</v>
      </c>
      <c r="M44" s="475"/>
      <c r="N44" s="458"/>
    </row>
    <row r="45" spans="1:14" ht="12" customHeight="1">
      <c r="A45" s="513">
        <f t="shared" si="0"/>
        <v>42</v>
      </c>
      <c r="B45" s="465" t="s">
        <v>1550</v>
      </c>
      <c r="C45" s="474" t="s">
        <v>1551</v>
      </c>
      <c r="D45" s="474" t="s">
        <v>1552</v>
      </c>
      <c r="E45" s="474" t="s">
        <v>103</v>
      </c>
      <c r="F45" s="465" t="s">
        <v>1531</v>
      </c>
      <c r="G45" s="488" t="s">
        <v>104</v>
      </c>
      <c r="H45" s="465" t="s">
        <v>104</v>
      </c>
      <c r="I45" s="465" t="s">
        <v>264</v>
      </c>
      <c r="J45" s="465" t="s">
        <v>264</v>
      </c>
      <c r="K45" s="572" t="s">
        <v>264</v>
      </c>
      <c r="L45" s="552" t="s">
        <v>147</v>
      </c>
      <c r="M45" s="475"/>
      <c r="N45" s="458"/>
    </row>
    <row r="46" spans="1:14" ht="12" customHeight="1">
      <c r="A46" s="513">
        <f t="shared" si="0"/>
        <v>43</v>
      </c>
      <c r="B46" s="465" t="s">
        <v>1553</v>
      </c>
      <c r="C46" s="474" t="s">
        <v>1554</v>
      </c>
      <c r="D46" s="474" t="s">
        <v>1555</v>
      </c>
      <c r="E46" s="474" t="s">
        <v>103</v>
      </c>
      <c r="F46" s="465" t="s">
        <v>1531</v>
      </c>
      <c r="G46" s="488" t="s">
        <v>104</v>
      </c>
      <c r="H46" s="465" t="s">
        <v>104</v>
      </c>
      <c r="I46" s="465" t="s">
        <v>264</v>
      </c>
      <c r="J46" s="465" t="s">
        <v>264</v>
      </c>
      <c r="K46" s="572">
        <v>4</v>
      </c>
      <c r="L46" s="552" t="s">
        <v>147</v>
      </c>
      <c r="M46" s="475"/>
      <c r="N46" s="458"/>
    </row>
    <row r="47" spans="1:14" ht="12" customHeight="1">
      <c r="A47" s="513">
        <f t="shared" si="0"/>
        <v>44</v>
      </c>
      <c r="B47" s="465" t="s">
        <v>1556</v>
      </c>
      <c r="C47" s="474" t="s">
        <v>1557</v>
      </c>
      <c r="D47" s="474" t="s">
        <v>1558</v>
      </c>
      <c r="E47" s="474" t="s">
        <v>103</v>
      </c>
      <c r="F47" s="465" t="s">
        <v>1531</v>
      </c>
      <c r="G47" s="488" t="s">
        <v>264</v>
      </c>
      <c r="H47" s="465" t="s">
        <v>104</v>
      </c>
      <c r="I47" s="465" t="s">
        <v>264</v>
      </c>
      <c r="J47" s="465" t="s">
        <v>264</v>
      </c>
      <c r="K47" s="572">
        <v>4</v>
      </c>
      <c r="L47" s="552" t="s">
        <v>147</v>
      </c>
      <c r="M47" s="475"/>
      <c r="N47" s="458"/>
    </row>
    <row r="48" spans="1:14" ht="12" customHeight="1">
      <c r="A48" s="513">
        <f t="shared" si="0"/>
        <v>45</v>
      </c>
      <c r="B48" s="465" t="s">
        <v>1559</v>
      </c>
      <c r="C48" s="474" t="s">
        <v>1560</v>
      </c>
      <c r="D48" s="474" t="s">
        <v>1561</v>
      </c>
      <c r="E48" s="474" t="s">
        <v>105</v>
      </c>
      <c r="F48" s="465" t="s">
        <v>1531</v>
      </c>
      <c r="G48" s="488" t="s">
        <v>104</v>
      </c>
      <c r="H48" s="465" t="s">
        <v>104</v>
      </c>
      <c r="I48" s="465" t="s">
        <v>264</v>
      </c>
      <c r="J48" s="465" t="s">
        <v>264</v>
      </c>
      <c r="K48" s="572">
        <v>4</v>
      </c>
      <c r="L48" s="552" t="s">
        <v>147</v>
      </c>
      <c r="M48" s="475"/>
      <c r="N48" s="458"/>
    </row>
    <row r="49" spans="1:14" ht="12" customHeight="1">
      <c r="A49" s="513">
        <f t="shared" si="0"/>
        <v>46</v>
      </c>
      <c r="B49" s="465" t="s">
        <v>1562</v>
      </c>
      <c r="C49" s="474" t="s">
        <v>1563</v>
      </c>
      <c r="D49" s="474" t="s">
        <v>1564</v>
      </c>
      <c r="E49" s="474" t="s">
        <v>105</v>
      </c>
      <c r="F49" s="465" t="s">
        <v>1531</v>
      </c>
      <c r="G49" s="488" t="s">
        <v>264</v>
      </c>
      <c r="H49" s="465" t="s">
        <v>104</v>
      </c>
      <c r="I49" s="465" t="s">
        <v>264</v>
      </c>
      <c r="J49" s="465" t="s">
        <v>264</v>
      </c>
      <c r="K49" s="572">
        <v>4</v>
      </c>
      <c r="L49" s="552" t="s">
        <v>147</v>
      </c>
      <c r="M49" s="475"/>
      <c r="N49" s="458"/>
    </row>
    <row r="50" spans="1:14" ht="12" customHeight="1">
      <c r="A50" s="513">
        <f t="shared" si="0"/>
        <v>47</v>
      </c>
      <c r="B50" s="465" t="s">
        <v>1565</v>
      </c>
      <c r="C50" s="474" t="s">
        <v>1566</v>
      </c>
      <c r="D50" s="474" t="s">
        <v>1567</v>
      </c>
      <c r="E50" s="474" t="s">
        <v>105</v>
      </c>
      <c r="F50" s="465" t="s">
        <v>1531</v>
      </c>
      <c r="G50" s="488" t="s">
        <v>264</v>
      </c>
      <c r="H50" s="465" t="s">
        <v>104</v>
      </c>
      <c r="I50" s="465" t="s">
        <v>264</v>
      </c>
      <c r="J50" s="465" t="s">
        <v>264</v>
      </c>
      <c r="K50" s="572">
        <v>4</v>
      </c>
      <c r="L50" s="552" t="s">
        <v>147</v>
      </c>
      <c r="M50" s="475"/>
      <c r="N50" s="458"/>
    </row>
    <row r="51" spans="1:14" ht="12" customHeight="1">
      <c r="A51" s="513">
        <f t="shared" si="0"/>
        <v>48</v>
      </c>
      <c r="B51" s="465" t="s">
        <v>1906</v>
      </c>
      <c r="C51" s="474" t="s">
        <v>1907</v>
      </c>
      <c r="D51" s="474" t="s">
        <v>1908</v>
      </c>
      <c r="E51" s="474" t="s">
        <v>105</v>
      </c>
      <c r="F51" s="465" t="s">
        <v>1531</v>
      </c>
      <c r="G51" s="488" t="s">
        <v>104</v>
      </c>
      <c r="H51" s="465" t="s">
        <v>104</v>
      </c>
      <c r="I51" s="465" t="s">
        <v>264</v>
      </c>
      <c r="J51" s="465" t="s">
        <v>264</v>
      </c>
      <c r="K51" s="572">
        <v>5</v>
      </c>
      <c r="L51" s="552" t="s">
        <v>147</v>
      </c>
      <c r="M51" s="475"/>
      <c r="N51" s="458"/>
    </row>
    <row r="52" spans="1:14" ht="12" customHeight="1">
      <c r="A52" s="513">
        <f t="shared" si="0"/>
        <v>49</v>
      </c>
      <c r="B52" s="465" t="s">
        <v>1909</v>
      </c>
      <c r="C52" s="474" t="s">
        <v>1910</v>
      </c>
      <c r="D52" s="474" t="s">
        <v>1911</v>
      </c>
      <c r="E52" s="474" t="s">
        <v>103</v>
      </c>
      <c r="F52" s="465" t="s">
        <v>1531</v>
      </c>
      <c r="G52" s="488" t="s">
        <v>264</v>
      </c>
      <c r="H52" s="465" t="s">
        <v>104</v>
      </c>
      <c r="I52" s="465" t="s">
        <v>264</v>
      </c>
      <c r="J52" s="465" t="s">
        <v>264</v>
      </c>
      <c r="K52" s="572">
        <v>4</v>
      </c>
      <c r="L52" s="552" t="s">
        <v>147</v>
      </c>
      <c r="M52" s="475"/>
      <c r="N52" s="458"/>
    </row>
    <row r="53" spans="1:14" ht="12" customHeight="1">
      <c r="A53" s="513">
        <f t="shared" si="0"/>
        <v>50</v>
      </c>
      <c r="B53" s="465" t="s">
        <v>1912</v>
      </c>
      <c r="C53" s="474" t="s">
        <v>1913</v>
      </c>
      <c r="D53" s="474" t="s">
        <v>1914</v>
      </c>
      <c r="E53" s="474" t="s">
        <v>103</v>
      </c>
      <c r="F53" s="465" t="s">
        <v>1531</v>
      </c>
      <c r="G53" s="488" t="s">
        <v>264</v>
      </c>
      <c r="H53" s="465" t="s">
        <v>104</v>
      </c>
      <c r="I53" s="465" t="s">
        <v>264</v>
      </c>
      <c r="J53" s="465" t="s">
        <v>264</v>
      </c>
      <c r="K53" s="572" t="s">
        <v>264</v>
      </c>
      <c r="L53" s="552" t="s">
        <v>147</v>
      </c>
      <c r="M53" s="475"/>
      <c r="N53" s="458"/>
    </row>
    <row r="54" spans="1:14" ht="12" customHeight="1">
      <c r="A54" s="513">
        <f t="shared" si="0"/>
        <v>51</v>
      </c>
      <c r="B54" s="465" t="s">
        <v>1915</v>
      </c>
      <c r="C54" s="474" t="s">
        <v>1916</v>
      </c>
      <c r="D54" s="474" t="s">
        <v>1917</v>
      </c>
      <c r="E54" s="474" t="s">
        <v>105</v>
      </c>
      <c r="F54" s="465" t="s">
        <v>1531</v>
      </c>
      <c r="G54" s="488" t="s">
        <v>264</v>
      </c>
      <c r="H54" s="465" t="s">
        <v>104</v>
      </c>
      <c r="I54" s="465" t="s">
        <v>264</v>
      </c>
      <c r="J54" s="465" t="s">
        <v>264</v>
      </c>
      <c r="K54" s="572" t="s">
        <v>264</v>
      </c>
      <c r="L54" s="552" t="s">
        <v>147</v>
      </c>
      <c r="M54" s="475"/>
      <c r="N54" s="458"/>
    </row>
    <row r="55" spans="1:14" ht="12" customHeight="1">
      <c r="A55" s="513">
        <f t="shared" si="0"/>
        <v>52</v>
      </c>
      <c r="B55" s="465" t="s">
        <v>1918</v>
      </c>
      <c r="C55" s="474" t="s">
        <v>1919</v>
      </c>
      <c r="D55" s="474" t="s">
        <v>1920</v>
      </c>
      <c r="E55" s="474" t="s">
        <v>103</v>
      </c>
      <c r="F55" s="465" t="s">
        <v>102</v>
      </c>
      <c r="G55" s="488" t="s">
        <v>264</v>
      </c>
      <c r="H55" s="465" t="s">
        <v>264</v>
      </c>
      <c r="I55" s="465" t="s">
        <v>104</v>
      </c>
      <c r="J55" s="465" t="s">
        <v>264</v>
      </c>
      <c r="K55" s="572" t="s">
        <v>264</v>
      </c>
      <c r="L55" s="552" t="s">
        <v>1498</v>
      </c>
      <c r="M55" s="475"/>
      <c r="N55" s="458"/>
    </row>
    <row r="56" spans="1:14" ht="12" customHeight="1">
      <c r="A56" s="513">
        <f t="shared" si="0"/>
        <v>53</v>
      </c>
      <c r="B56" s="465" t="s">
        <v>1921</v>
      </c>
      <c r="C56" s="474" t="s">
        <v>1922</v>
      </c>
      <c r="D56" s="474" t="s">
        <v>1923</v>
      </c>
      <c r="E56" s="474" t="s">
        <v>105</v>
      </c>
      <c r="F56" s="465" t="s">
        <v>102</v>
      </c>
      <c r="G56" s="488" t="s">
        <v>264</v>
      </c>
      <c r="H56" s="465" t="s">
        <v>264</v>
      </c>
      <c r="I56" s="465" t="s">
        <v>104</v>
      </c>
      <c r="J56" s="465" t="s">
        <v>264</v>
      </c>
      <c r="K56" s="572" t="s">
        <v>264</v>
      </c>
      <c r="L56" s="552" t="s">
        <v>1498</v>
      </c>
      <c r="M56" s="475"/>
      <c r="N56" s="458"/>
    </row>
    <row r="57" spans="1:14" ht="12" customHeight="1">
      <c r="A57" s="513">
        <f t="shared" si="0"/>
        <v>54</v>
      </c>
      <c r="B57" s="465" t="s">
        <v>1924</v>
      </c>
      <c r="C57" s="474" t="s">
        <v>1925</v>
      </c>
      <c r="D57" s="474" t="s">
        <v>1926</v>
      </c>
      <c r="E57" s="474" t="s">
        <v>105</v>
      </c>
      <c r="F57" s="465" t="s">
        <v>102</v>
      </c>
      <c r="G57" s="488" t="s">
        <v>264</v>
      </c>
      <c r="H57" s="465" t="s">
        <v>264</v>
      </c>
      <c r="I57" s="465" t="s">
        <v>104</v>
      </c>
      <c r="J57" s="465" t="s">
        <v>264</v>
      </c>
      <c r="K57" s="572" t="s">
        <v>264</v>
      </c>
      <c r="L57" s="552" t="s">
        <v>1498</v>
      </c>
      <c r="M57" s="475"/>
      <c r="N57" s="458"/>
    </row>
    <row r="58" spans="1:14" ht="12" customHeight="1">
      <c r="A58" s="513">
        <f t="shared" si="0"/>
        <v>55</v>
      </c>
      <c r="B58" s="465" t="s">
        <v>1277</v>
      </c>
      <c r="C58" s="474" t="s">
        <v>1541</v>
      </c>
      <c r="D58" s="474" t="s">
        <v>231</v>
      </c>
      <c r="E58" s="474" t="s">
        <v>103</v>
      </c>
      <c r="F58" s="465" t="s">
        <v>102</v>
      </c>
      <c r="G58" s="488" t="s">
        <v>264</v>
      </c>
      <c r="H58" s="465" t="s">
        <v>264</v>
      </c>
      <c r="I58" s="465" t="s">
        <v>104</v>
      </c>
      <c r="J58" s="465" t="s">
        <v>264</v>
      </c>
      <c r="K58" s="572" t="s">
        <v>264</v>
      </c>
      <c r="L58" s="552" t="s">
        <v>1498</v>
      </c>
      <c r="M58" s="475"/>
      <c r="N58" s="458"/>
    </row>
    <row r="59" spans="1:14" ht="12" customHeight="1">
      <c r="A59" s="513">
        <f t="shared" si="0"/>
        <v>56</v>
      </c>
      <c r="B59" s="465" t="s">
        <v>1278</v>
      </c>
      <c r="C59" s="474" t="s">
        <v>1542</v>
      </c>
      <c r="D59" s="474" t="s">
        <v>652</v>
      </c>
      <c r="E59" s="474" t="s">
        <v>105</v>
      </c>
      <c r="F59" s="465" t="s">
        <v>102</v>
      </c>
      <c r="G59" s="488" t="s">
        <v>264</v>
      </c>
      <c r="H59" s="465" t="s">
        <v>264</v>
      </c>
      <c r="I59" s="465" t="s">
        <v>104</v>
      </c>
      <c r="J59" s="465" t="s">
        <v>264</v>
      </c>
      <c r="K59" s="572" t="s">
        <v>264</v>
      </c>
      <c r="L59" s="552" t="s">
        <v>1498</v>
      </c>
      <c r="M59" s="475"/>
      <c r="N59" s="458"/>
    </row>
    <row r="60" spans="1:14" ht="12" customHeight="1">
      <c r="A60" s="514">
        <f t="shared" si="0"/>
        <v>57</v>
      </c>
      <c r="B60" s="476" t="s">
        <v>1280</v>
      </c>
      <c r="C60" s="477" t="s">
        <v>1543</v>
      </c>
      <c r="D60" s="477" t="s">
        <v>1223</v>
      </c>
      <c r="E60" s="477" t="s">
        <v>105</v>
      </c>
      <c r="F60" s="476" t="s">
        <v>102</v>
      </c>
      <c r="G60" s="489" t="s">
        <v>264</v>
      </c>
      <c r="H60" s="476" t="s">
        <v>264</v>
      </c>
      <c r="I60" s="476" t="s">
        <v>104</v>
      </c>
      <c r="J60" s="476" t="s">
        <v>264</v>
      </c>
      <c r="K60" s="573" t="s">
        <v>264</v>
      </c>
      <c r="L60" s="553" t="s">
        <v>1498</v>
      </c>
      <c r="M60" s="478"/>
      <c r="N60" s="458"/>
    </row>
    <row r="61" spans="1:14" ht="12" customHeight="1">
      <c r="A61" s="515">
        <f t="shared" si="0"/>
        <v>58</v>
      </c>
      <c r="B61" s="471" t="s">
        <v>1281</v>
      </c>
      <c r="C61" s="472" t="s">
        <v>1568</v>
      </c>
      <c r="D61" s="472" t="s">
        <v>533</v>
      </c>
      <c r="E61" s="472" t="s">
        <v>103</v>
      </c>
      <c r="F61" s="471" t="s">
        <v>102</v>
      </c>
      <c r="G61" s="487" t="s">
        <v>264</v>
      </c>
      <c r="H61" s="471" t="s">
        <v>264</v>
      </c>
      <c r="I61" s="471" t="s">
        <v>104</v>
      </c>
      <c r="J61" s="471" t="s">
        <v>264</v>
      </c>
      <c r="K61" s="571" t="s">
        <v>264</v>
      </c>
      <c r="L61" s="554" t="s">
        <v>1498</v>
      </c>
      <c r="M61" s="473" t="s">
        <v>264</v>
      </c>
      <c r="N61" s="458"/>
    </row>
    <row r="62" spans="1:14" ht="12" customHeight="1">
      <c r="A62" s="513">
        <f t="shared" si="0"/>
        <v>59</v>
      </c>
      <c r="B62" s="465" t="s">
        <v>1282</v>
      </c>
      <c r="C62" s="474" t="s">
        <v>1570</v>
      </c>
      <c r="D62" s="474" t="s">
        <v>540</v>
      </c>
      <c r="E62" s="474" t="s">
        <v>103</v>
      </c>
      <c r="F62" s="465" t="s">
        <v>102</v>
      </c>
      <c r="G62" s="488" t="s">
        <v>264</v>
      </c>
      <c r="H62" s="465" t="s">
        <v>264</v>
      </c>
      <c r="I62" s="465" t="s">
        <v>104</v>
      </c>
      <c r="J62" s="465" t="s">
        <v>264</v>
      </c>
      <c r="K62" s="572" t="s">
        <v>264</v>
      </c>
      <c r="L62" s="552" t="s">
        <v>1498</v>
      </c>
      <c r="M62" s="475" t="s">
        <v>264</v>
      </c>
      <c r="N62" s="458"/>
    </row>
    <row r="63" spans="1:14" ht="12" customHeight="1">
      <c r="A63" s="513">
        <f t="shared" si="0"/>
        <v>60</v>
      </c>
      <c r="B63" s="465" t="s">
        <v>1927</v>
      </c>
      <c r="C63" s="474" t="s">
        <v>1928</v>
      </c>
      <c r="D63" s="474" t="s">
        <v>381</v>
      </c>
      <c r="E63" s="474" t="s">
        <v>103</v>
      </c>
      <c r="F63" s="465" t="s">
        <v>102</v>
      </c>
      <c r="G63" s="488" t="s">
        <v>264</v>
      </c>
      <c r="H63" s="465" t="s">
        <v>104</v>
      </c>
      <c r="I63" s="465" t="s">
        <v>264</v>
      </c>
      <c r="J63" s="465" t="s">
        <v>264</v>
      </c>
      <c r="K63" s="572" t="s">
        <v>264</v>
      </c>
      <c r="L63" s="552" t="s">
        <v>534</v>
      </c>
      <c r="M63" s="475" t="s">
        <v>264</v>
      </c>
      <c r="N63" s="458"/>
    </row>
    <row r="64" spans="1:14" ht="12" customHeight="1">
      <c r="A64" s="513">
        <f t="shared" si="0"/>
        <v>61</v>
      </c>
      <c r="B64" s="465" t="s">
        <v>1283</v>
      </c>
      <c r="C64" s="474" t="s">
        <v>1571</v>
      </c>
      <c r="D64" s="474" t="s">
        <v>382</v>
      </c>
      <c r="E64" s="474" t="s">
        <v>103</v>
      </c>
      <c r="F64" s="465" t="s">
        <v>102</v>
      </c>
      <c r="G64" s="488" t="s">
        <v>264</v>
      </c>
      <c r="H64" s="465" t="s">
        <v>104</v>
      </c>
      <c r="I64" s="465" t="s">
        <v>104</v>
      </c>
      <c r="J64" s="465" t="s">
        <v>264</v>
      </c>
      <c r="K64" s="572" t="s">
        <v>264</v>
      </c>
      <c r="L64" s="552" t="s">
        <v>534</v>
      </c>
      <c r="M64" s="475" t="s">
        <v>264</v>
      </c>
      <c r="N64" s="458"/>
    </row>
    <row r="65" spans="1:14" ht="12" customHeight="1">
      <c r="A65" s="513">
        <f t="shared" si="0"/>
        <v>62</v>
      </c>
      <c r="B65" s="465" t="s">
        <v>1284</v>
      </c>
      <c r="C65" s="474" t="s">
        <v>1572</v>
      </c>
      <c r="D65" s="474" t="s">
        <v>1285</v>
      </c>
      <c r="E65" s="474" t="s">
        <v>105</v>
      </c>
      <c r="F65" s="465" t="s">
        <v>102</v>
      </c>
      <c r="G65" s="488" t="s">
        <v>264</v>
      </c>
      <c r="H65" s="465" t="s">
        <v>264</v>
      </c>
      <c r="I65" s="465" t="s">
        <v>104</v>
      </c>
      <c r="J65" s="465" t="s">
        <v>264</v>
      </c>
      <c r="K65" s="572" t="s">
        <v>264</v>
      </c>
      <c r="L65" s="552" t="s">
        <v>1498</v>
      </c>
      <c r="M65" s="475" t="s">
        <v>264</v>
      </c>
      <c r="N65" s="458"/>
    </row>
    <row r="66" spans="1:14" ht="12" customHeight="1">
      <c r="A66" s="513">
        <f t="shared" si="0"/>
        <v>63</v>
      </c>
      <c r="B66" s="465" t="s">
        <v>1286</v>
      </c>
      <c r="C66" s="474" t="s">
        <v>1573</v>
      </c>
      <c r="D66" s="474" t="s">
        <v>1203</v>
      </c>
      <c r="E66" s="474" t="s">
        <v>103</v>
      </c>
      <c r="F66" s="465" t="s">
        <v>106</v>
      </c>
      <c r="G66" s="488" t="s">
        <v>104</v>
      </c>
      <c r="H66" s="465" t="s">
        <v>104</v>
      </c>
      <c r="I66" s="465" t="s">
        <v>264</v>
      </c>
      <c r="J66" s="465" t="s">
        <v>264</v>
      </c>
      <c r="K66" s="572" t="s">
        <v>264</v>
      </c>
      <c r="L66" s="552" t="s">
        <v>2091</v>
      </c>
      <c r="M66" s="475" t="s">
        <v>2090</v>
      </c>
      <c r="N66" s="458"/>
    </row>
    <row r="67" spans="1:14" ht="12" customHeight="1">
      <c r="A67" s="513">
        <f t="shared" si="0"/>
        <v>64</v>
      </c>
      <c r="B67" s="465" t="s">
        <v>1287</v>
      </c>
      <c r="C67" s="474" t="s">
        <v>1574</v>
      </c>
      <c r="D67" s="474" t="s">
        <v>1214</v>
      </c>
      <c r="E67" s="474" t="s">
        <v>105</v>
      </c>
      <c r="F67" s="465" t="s">
        <v>102</v>
      </c>
      <c r="G67" s="488" t="s">
        <v>264</v>
      </c>
      <c r="H67" s="465" t="s">
        <v>264</v>
      </c>
      <c r="I67" s="465" t="s">
        <v>104</v>
      </c>
      <c r="J67" s="465" t="s">
        <v>264</v>
      </c>
      <c r="K67" s="572" t="s">
        <v>264</v>
      </c>
      <c r="L67" s="552" t="s">
        <v>1498</v>
      </c>
      <c r="M67" s="475"/>
      <c r="N67" s="458"/>
    </row>
    <row r="68" spans="1:14" ht="12" customHeight="1">
      <c r="A68" s="513">
        <f t="shared" si="0"/>
        <v>65</v>
      </c>
      <c r="B68" s="465" t="s">
        <v>1288</v>
      </c>
      <c r="C68" s="474" t="s">
        <v>1575</v>
      </c>
      <c r="D68" s="474" t="s">
        <v>1215</v>
      </c>
      <c r="E68" s="474" t="s">
        <v>105</v>
      </c>
      <c r="F68" s="465" t="s">
        <v>1531</v>
      </c>
      <c r="G68" s="488" t="s">
        <v>104</v>
      </c>
      <c r="H68" s="465" t="s">
        <v>104</v>
      </c>
      <c r="I68" s="465" t="s">
        <v>264</v>
      </c>
      <c r="J68" s="465" t="s">
        <v>264</v>
      </c>
      <c r="K68" s="572" t="s">
        <v>264</v>
      </c>
      <c r="L68" s="552" t="s">
        <v>534</v>
      </c>
      <c r="M68" s="475" t="s">
        <v>264</v>
      </c>
      <c r="N68" s="458"/>
    </row>
    <row r="69" spans="1:14" ht="12" customHeight="1">
      <c r="A69" s="513">
        <f>A68+1</f>
        <v>66</v>
      </c>
      <c r="B69" s="465" t="s">
        <v>1289</v>
      </c>
      <c r="C69" s="474" t="s">
        <v>1576</v>
      </c>
      <c r="D69" s="474" t="s">
        <v>1290</v>
      </c>
      <c r="E69" s="474" t="s">
        <v>103</v>
      </c>
      <c r="F69" s="465" t="s">
        <v>1531</v>
      </c>
      <c r="G69" s="488" t="s">
        <v>104</v>
      </c>
      <c r="H69" s="465" t="s">
        <v>104</v>
      </c>
      <c r="I69" s="465" t="s">
        <v>264</v>
      </c>
      <c r="J69" s="465" t="s">
        <v>264</v>
      </c>
      <c r="K69" s="572" t="s">
        <v>264</v>
      </c>
      <c r="L69" s="552" t="s">
        <v>534</v>
      </c>
      <c r="M69" s="475" t="s">
        <v>264</v>
      </c>
      <c r="N69" s="458"/>
    </row>
    <row r="70" spans="1:14" ht="12" customHeight="1">
      <c r="A70" s="513">
        <f t="shared" ref="A70:A95" si="1">A69+1</f>
        <v>67</v>
      </c>
      <c r="B70" s="465" t="s">
        <v>1293</v>
      </c>
      <c r="C70" s="474" t="s">
        <v>1577</v>
      </c>
      <c r="D70" s="474" t="s">
        <v>1294</v>
      </c>
      <c r="E70" s="474" t="s">
        <v>103</v>
      </c>
      <c r="F70" s="465" t="s">
        <v>1531</v>
      </c>
      <c r="G70" s="488" t="s">
        <v>104</v>
      </c>
      <c r="H70" s="465" t="s">
        <v>104</v>
      </c>
      <c r="I70" s="465" t="s">
        <v>264</v>
      </c>
      <c r="J70" s="465" t="s">
        <v>264</v>
      </c>
      <c r="K70" s="572" t="s">
        <v>264</v>
      </c>
      <c r="L70" s="552" t="s">
        <v>534</v>
      </c>
      <c r="M70" s="475" t="s">
        <v>264</v>
      </c>
      <c r="N70" s="458"/>
    </row>
    <row r="71" spans="1:14" ht="12" customHeight="1">
      <c r="A71" s="513">
        <f t="shared" si="1"/>
        <v>68</v>
      </c>
      <c r="B71" s="465" t="s">
        <v>1295</v>
      </c>
      <c r="C71" s="474" t="s">
        <v>1578</v>
      </c>
      <c r="D71" s="474" t="s">
        <v>1296</v>
      </c>
      <c r="E71" s="474" t="s">
        <v>105</v>
      </c>
      <c r="F71" s="465" t="s">
        <v>1531</v>
      </c>
      <c r="G71" s="488" t="s">
        <v>104</v>
      </c>
      <c r="H71" s="465" t="s">
        <v>104</v>
      </c>
      <c r="I71" s="465" t="s">
        <v>264</v>
      </c>
      <c r="J71" s="465" t="s">
        <v>264</v>
      </c>
      <c r="K71" s="572" t="s">
        <v>264</v>
      </c>
      <c r="L71" s="552" t="s">
        <v>534</v>
      </c>
      <c r="M71" s="475" t="s">
        <v>264</v>
      </c>
      <c r="N71" s="458"/>
    </row>
    <row r="72" spans="1:14" ht="12" customHeight="1">
      <c r="A72" s="513">
        <f t="shared" si="1"/>
        <v>69</v>
      </c>
      <c r="B72" s="465" t="s">
        <v>1462</v>
      </c>
      <c r="C72" s="474" t="s">
        <v>1579</v>
      </c>
      <c r="D72" s="474" t="s">
        <v>1463</v>
      </c>
      <c r="E72" s="474" t="s">
        <v>105</v>
      </c>
      <c r="F72" s="465" t="s">
        <v>1531</v>
      </c>
      <c r="G72" s="488" t="s">
        <v>104</v>
      </c>
      <c r="H72" s="465" t="s">
        <v>104</v>
      </c>
      <c r="I72" s="465" t="s">
        <v>264</v>
      </c>
      <c r="J72" s="465" t="s">
        <v>264</v>
      </c>
      <c r="K72" s="572" t="s">
        <v>264</v>
      </c>
      <c r="L72" s="552" t="s">
        <v>534</v>
      </c>
      <c r="M72" s="475" t="s">
        <v>264</v>
      </c>
      <c r="N72" s="458"/>
    </row>
    <row r="73" spans="1:14" ht="12" customHeight="1">
      <c r="A73" s="513">
        <f t="shared" si="1"/>
        <v>70</v>
      </c>
      <c r="B73" s="465" t="s">
        <v>1464</v>
      </c>
      <c r="C73" s="474" t="s">
        <v>1580</v>
      </c>
      <c r="D73" s="474" t="s">
        <v>1929</v>
      </c>
      <c r="E73" s="474" t="s">
        <v>105</v>
      </c>
      <c r="F73" s="465" t="s">
        <v>1531</v>
      </c>
      <c r="G73" s="488" t="s">
        <v>264</v>
      </c>
      <c r="H73" s="465" t="s">
        <v>104</v>
      </c>
      <c r="I73" s="465" t="s">
        <v>264</v>
      </c>
      <c r="J73" s="465" t="s">
        <v>264</v>
      </c>
      <c r="K73" s="572" t="s">
        <v>264</v>
      </c>
      <c r="L73" s="552" t="s">
        <v>534</v>
      </c>
      <c r="M73" s="475" t="s">
        <v>264</v>
      </c>
      <c r="N73" s="458"/>
    </row>
    <row r="74" spans="1:14" ht="12" customHeight="1">
      <c r="A74" s="513">
        <f t="shared" si="1"/>
        <v>71</v>
      </c>
      <c r="B74" s="465" t="s">
        <v>1581</v>
      </c>
      <c r="C74" s="474" t="s">
        <v>1582</v>
      </c>
      <c r="D74" s="474" t="s">
        <v>1583</v>
      </c>
      <c r="E74" s="474" t="s">
        <v>105</v>
      </c>
      <c r="F74" s="465" t="s">
        <v>1531</v>
      </c>
      <c r="G74" s="488" t="s">
        <v>264</v>
      </c>
      <c r="H74" s="465" t="s">
        <v>104</v>
      </c>
      <c r="I74" s="465" t="s">
        <v>264</v>
      </c>
      <c r="J74" s="465" t="s">
        <v>264</v>
      </c>
      <c r="K74" s="572" t="s">
        <v>264</v>
      </c>
      <c r="L74" s="552" t="s">
        <v>534</v>
      </c>
      <c r="M74" s="475" t="s">
        <v>264</v>
      </c>
      <c r="N74" s="458"/>
    </row>
    <row r="75" spans="1:14" ht="12" customHeight="1">
      <c r="A75" s="513">
        <f t="shared" si="1"/>
        <v>72</v>
      </c>
      <c r="B75" s="465" t="s">
        <v>1584</v>
      </c>
      <c r="C75" s="474" t="s">
        <v>1585</v>
      </c>
      <c r="D75" s="474" t="s">
        <v>1586</v>
      </c>
      <c r="E75" s="474" t="s">
        <v>105</v>
      </c>
      <c r="F75" s="465" t="s">
        <v>1531</v>
      </c>
      <c r="G75" s="488" t="s">
        <v>264</v>
      </c>
      <c r="H75" s="465" t="s">
        <v>104</v>
      </c>
      <c r="I75" s="465" t="s">
        <v>264</v>
      </c>
      <c r="J75" s="465" t="s">
        <v>264</v>
      </c>
      <c r="K75" s="572" t="s">
        <v>264</v>
      </c>
      <c r="L75" s="552" t="s">
        <v>534</v>
      </c>
      <c r="M75" s="475" t="s">
        <v>264</v>
      </c>
      <c r="N75" s="458"/>
    </row>
    <row r="76" spans="1:14" ht="12" customHeight="1">
      <c r="A76" s="513">
        <f t="shared" si="1"/>
        <v>73</v>
      </c>
      <c r="B76" s="465" t="s">
        <v>1930</v>
      </c>
      <c r="C76" s="474" t="s">
        <v>1931</v>
      </c>
      <c r="D76" s="474" t="s">
        <v>1932</v>
      </c>
      <c r="E76" s="474" t="s">
        <v>105</v>
      </c>
      <c r="F76" s="465" t="s">
        <v>1531</v>
      </c>
      <c r="G76" s="488" t="s">
        <v>264</v>
      </c>
      <c r="H76" s="465" t="s">
        <v>104</v>
      </c>
      <c r="I76" s="465" t="s">
        <v>264</v>
      </c>
      <c r="J76" s="465" t="s">
        <v>264</v>
      </c>
      <c r="K76" s="572" t="s">
        <v>264</v>
      </c>
      <c r="L76" s="552" t="s">
        <v>534</v>
      </c>
      <c r="M76" s="475" t="s">
        <v>264</v>
      </c>
      <c r="N76" s="458"/>
    </row>
    <row r="77" spans="1:14" ht="12" customHeight="1">
      <c r="A77" s="513">
        <f t="shared" si="1"/>
        <v>74</v>
      </c>
      <c r="B77" s="465" t="s">
        <v>1933</v>
      </c>
      <c r="C77" s="474" t="s">
        <v>1934</v>
      </c>
      <c r="D77" s="474" t="s">
        <v>1935</v>
      </c>
      <c r="E77" s="474" t="s">
        <v>103</v>
      </c>
      <c r="F77" s="465" t="s">
        <v>1531</v>
      </c>
      <c r="G77" s="488" t="s">
        <v>264</v>
      </c>
      <c r="H77" s="465" t="s">
        <v>104</v>
      </c>
      <c r="I77" s="465" t="s">
        <v>264</v>
      </c>
      <c r="J77" s="465" t="s">
        <v>264</v>
      </c>
      <c r="K77" s="572" t="s">
        <v>264</v>
      </c>
      <c r="L77" s="552" t="s">
        <v>534</v>
      </c>
      <c r="M77" s="475" t="s">
        <v>264</v>
      </c>
      <c r="N77" s="458"/>
    </row>
    <row r="78" spans="1:14" ht="12" customHeight="1">
      <c r="A78" s="513">
        <f t="shared" si="1"/>
        <v>75</v>
      </c>
      <c r="B78" s="465" t="s">
        <v>1936</v>
      </c>
      <c r="C78" s="474" t="s">
        <v>1937</v>
      </c>
      <c r="D78" s="474" t="s">
        <v>1938</v>
      </c>
      <c r="E78" s="474" t="s">
        <v>103</v>
      </c>
      <c r="F78" s="465" t="s">
        <v>1531</v>
      </c>
      <c r="G78" s="488" t="s">
        <v>264</v>
      </c>
      <c r="H78" s="465" t="s">
        <v>104</v>
      </c>
      <c r="I78" s="465" t="s">
        <v>264</v>
      </c>
      <c r="J78" s="465" t="s">
        <v>264</v>
      </c>
      <c r="K78" s="572" t="s">
        <v>264</v>
      </c>
      <c r="L78" s="552" t="s">
        <v>534</v>
      </c>
      <c r="M78" s="475" t="s">
        <v>264</v>
      </c>
      <c r="N78" s="458"/>
    </row>
    <row r="79" spans="1:14" ht="12" customHeight="1">
      <c r="A79" s="513">
        <f t="shared" si="1"/>
        <v>76</v>
      </c>
      <c r="B79" s="465" t="s">
        <v>1939</v>
      </c>
      <c r="C79" s="474" t="s">
        <v>1940</v>
      </c>
      <c r="D79" s="474" t="s">
        <v>1941</v>
      </c>
      <c r="E79" s="474" t="s">
        <v>103</v>
      </c>
      <c r="F79" s="465" t="s">
        <v>1531</v>
      </c>
      <c r="G79" s="488" t="s">
        <v>264</v>
      </c>
      <c r="H79" s="465" t="s">
        <v>104</v>
      </c>
      <c r="I79" s="465" t="s">
        <v>264</v>
      </c>
      <c r="J79" s="465" t="s">
        <v>264</v>
      </c>
      <c r="K79" s="572" t="s">
        <v>264</v>
      </c>
      <c r="L79" s="552" t="s">
        <v>534</v>
      </c>
      <c r="M79" s="475" t="s">
        <v>264</v>
      </c>
      <c r="N79" s="458"/>
    </row>
    <row r="80" spans="1:14" ht="12" customHeight="1">
      <c r="A80" s="513">
        <f t="shared" si="1"/>
        <v>77</v>
      </c>
      <c r="B80" s="465" t="s">
        <v>1942</v>
      </c>
      <c r="C80" s="474" t="s">
        <v>1943</v>
      </c>
      <c r="D80" s="474" t="s">
        <v>1944</v>
      </c>
      <c r="E80" s="474" t="s">
        <v>105</v>
      </c>
      <c r="F80" s="465" t="s">
        <v>1531</v>
      </c>
      <c r="G80" s="488" t="s">
        <v>264</v>
      </c>
      <c r="H80" s="465" t="s">
        <v>104</v>
      </c>
      <c r="I80" s="465" t="s">
        <v>264</v>
      </c>
      <c r="J80" s="465" t="s">
        <v>264</v>
      </c>
      <c r="K80" s="572" t="s">
        <v>264</v>
      </c>
      <c r="L80" s="552" t="s">
        <v>534</v>
      </c>
      <c r="M80" s="475" t="s">
        <v>264</v>
      </c>
      <c r="N80" s="458"/>
    </row>
    <row r="81" spans="1:14" ht="12" customHeight="1">
      <c r="A81" s="513">
        <f t="shared" si="1"/>
        <v>78</v>
      </c>
      <c r="B81" s="465" t="s">
        <v>1945</v>
      </c>
      <c r="C81" s="474" t="s">
        <v>1946</v>
      </c>
      <c r="D81" s="474" t="s">
        <v>1947</v>
      </c>
      <c r="E81" s="474" t="s">
        <v>103</v>
      </c>
      <c r="F81" s="465" t="s">
        <v>102</v>
      </c>
      <c r="G81" s="488" t="s">
        <v>264</v>
      </c>
      <c r="H81" s="465" t="s">
        <v>264</v>
      </c>
      <c r="I81" s="465" t="s">
        <v>104</v>
      </c>
      <c r="J81" s="465" t="s">
        <v>264</v>
      </c>
      <c r="K81" s="572" t="s">
        <v>264</v>
      </c>
      <c r="L81" s="552" t="s">
        <v>1498</v>
      </c>
      <c r="M81" s="475" t="s">
        <v>264</v>
      </c>
      <c r="N81" s="458"/>
    </row>
    <row r="82" spans="1:14" ht="12" customHeight="1">
      <c r="A82" s="513">
        <f t="shared" si="1"/>
        <v>79</v>
      </c>
      <c r="B82" s="465" t="s">
        <v>1948</v>
      </c>
      <c r="C82" s="474" t="s">
        <v>1949</v>
      </c>
      <c r="D82" s="474" t="s">
        <v>1950</v>
      </c>
      <c r="E82" s="474" t="s">
        <v>105</v>
      </c>
      <c r="F82" s="465" t="s">
        <v>102</v>
      </c>
      <c r="G82" s="488" t="s">
        <v>264</v>
      </c>
      <c r="H82" s="465" t="s">
        <v>264</v>
      </c>
      <c r="I82" s="465" t="s">
        <v>104</v>
      </c>
      <c r="J82" s="465" t="s">
        <v>264</v>
      </c>
      <c r="K82" s="572" t="s">
        <v>264</v>
      </c>
      <c r="L82" s="552" t="s">
        <v>1498</v>
      </c>
      <c r="M82" s="475" t="s">
        <v>264</v>
      </c>
      <c r="N82" s="458"/>
    </row>
    <row r="83" spans="1:14" ht="12" customHeight="1">
      <c r="A83" s="513">
        <f t="shared" si="1"/>
        <v>80</v>
      </c>
      <c r="B83" s="465" t="s">
        <v>1951</v>
      </c>
      <c r="C83" s="474" t="s">
        <v>1952</v>
      </c>
      <c r="D83" s="474" t="s">
        <v>1953</v>
      </c>
      <c r="E83" s="474" t="s">
        <v>103</v>
      </c>
      <c r="F83" s="465" t="s">
        <v>102</v>
      </c>
      <c r="G83" s="488" t="s">
        <v>264</v>
      </c>
      <c r="H83" s="465" t="s">
        <v>264</v>
      </c>
      <c r="I83" s="465" t="s">
        <v>104</v>
      </c>
      <c r="J83" s="465" t="s">
        <v>264</v>
      </c>
      <c r="K83" s="572" t="s">
        <v>264</v>
      </c>
      <c r="L83" s="552" t="s">
        <v>1498</v>
      </c>
      <c r="M83" s="475" t="s">
        <v>264</v>
      </c>
      <c r="N83" s="458"/>
    </row>
    <row r="84" spans="1:14" ht="12" customHeight="1">
      <c r="A84" s="513">
        <f t="shared" si="1"/>
        <v>81</v>
      </c>
      <c r="B84" s="465" t="s">
        <v>1954</v>
      </c>
      <c r="C84" s="474" t="s">
        <v>1955</v>
      </c>
      <c r="D84" s="474" t="s">
        <v>1956</v>
      </c>
      <c r="E84" s="474" t="s">
        <v>103</v>
      </c>
      <c r="F84" s="465" t="s">
        <v>102</v>
      </c>
      <c r="G84" s="488" t="s">
        <v>264</v>
      </c>
      <c r="H84" s="465" t="s">
        <v>264</v>
      </c>
      <c r="I84" s="465" t="s">
        <v>104</v>
      </c>
      <c r="J84" s="465" t="s">
        <v>264</v>
      </c>
      <c r="K84" s="572" t="s">
        <v>264</v>
      </c>
      <c r="L84" s="552" t="s">
        <v>1498</v>
      </c>
      <c r="M84" s="475" t="s">
        <v>264</v>
      </c>
      <c r="N84" s="458"/>
    </row>
    <row r="85" spans="1:14" ht="12" customHeight="1">
      <c r="A85" s="513">
        <f t="shared" si="1"/>
        <v>82</v>
      </c>
      <c r="B85" s="465" t="s">
        <v>1292</v>
      </c>
      <c r="C85" s="474" t="s">
        <v>1569</v>
      </c>
      <c r="D85" s="474" t="s">
        <v>197</v>
      </c>
      <c r="E85" s="474" t="s">
        <v>103</v>
      </c>
      <c r="F85" s="465" t="s">
        <v>102</v>
      </c>
      <c r="G85" s="488" t="s">
        <v>264</v>
      </c>
      <c r="H85" s="465" t="s">
        <v>104</v>
      </c>
      <c r="I85" s="465" t="s">
        <v>104</v>
      </c>
      <c r="J85" s="465" t="s">
        <v>264</v>
      </c>
      <c r="K85" s="572" t="s">
        <v>264</v>
      </c>
      <c r="L85" s="552" t="s">
        <v>534</v>
      </c>
      <c r="M85" s="475" t="s">
        <v>264</v>
      </c>
      <c r="N85" s="458"/>
    </row>
    <row r="86" spans="1:14" ht="12" customHeight="1">
      <c r="A86" s="514">
        <f t="shared" si="1"/>
        <v>83</v>
      </c>
      <c r="B86" s="476" t="s">
        <v>1291</v>
      </c>
      <c r="C86" s="477" t="s">
        <v>1587</v>
      </c>
      <c r="D86" s="477" t="s">
        <v>1209</v>
      </c>
      <c r="E86" s="477" t="s">
        <v>105</v>
      </c>
      <c r="F86" s="476" t="s">
        <v>102</v>
      </c>
      <c r="G86" s="489" t="s">
        <v>264</v>
      </c>
      <c r="H86" s="476" t="s">
        <v>264</v>
      </c>
      <c r="I86" s="476" t="s">
        <v>104</v>
      </c>
      <c r="J86" s="476" t="s">
        <v>264</v>
      </c>
      <c r="K86" s="573" t="s">
        <v>264</v>
      </c>
      <c r="L86" s="553" t="s">
        <v>1498</v>
      </c>
      <c r="M86" s="478" t="s">
        <v>264</v>
      </c>
      <c r="N86" s="458"/>
    </row>
    <row r="87" spans="1:14" ht="12" customHeight="1">
      <c r="A87" s="520">
        <f t="shared" si="1"/>
        <v>84</v>
      </c>
      <c r="B87" s="471" t="s">
        <v>1297</v>
      </c>
      <c r="C87" s="472" t="s">
        <v>1588</v>
      </c>
      <c r="D87" s="487" t="s">
        <v>217</v>
      </c>
      <c r="E87" s="472" t="s">
        <v>103</v>
      </c>
      <c r="F87" s="472" t="s">
        <v>102</v>
      </c>
      <c r="G87" s="471" t="s">
        <v>264</v>
      </c>
      <c r="H87" s="472" t="s">
        <v>264</v>
      </c>
      <c r="I87" s="471" t="s">
        <v>104</v>
      </c>
      <c r="J87" s="471" t="s">
        <v>264</v>
      </c>
      <c r="K87" s="571" t="s">
        <v>264</v>
      </c>
      <c r="L87" s="546" t="s">
        <v>1498</v>
      </c>
      <c r="M87" s="473"/>
      <c r="N87" s="458"/>
    </row>
    <row r="88" spans="1:14" ht="12" customHeight="1">
      <c r="A88" s="521">
        <f t="shared" si="1"/>
        <v>85</v>
      </c>
      <c r="B88" s="465" t="s">
        <v>1298</v>
      </c>
      <c r="C88" s="474" t="s">
        <v>1589</v>
      </c>
      <c r="D88" s="488" t="s">
        <v>218</v>
      </c>
      <c r="E88" s="474" t="s">
        <v>103</v>
      </c>
      <c r="F88" s="474" t="s">
        <v>102</v>
      </c>
      <c r="G88" s="465" t="s">
        <v>264</v>
      </c>
      <c r="H88" s="474" t="s">
        <v>264</v>
      </c>
      <c r="I88" s="465" t="s">
        <v>104</v>
      </c>
      <c r="J88" s="465" t="s">
        <v>264</v>
      </c>
      <c r="K88" s="572" t="s">
        <v>264</v>
      </c>
      <c r="L88" s="547" t="s">
        <v>1498</v>
      </c>
      <c r="M88" s="475"/>
      <c r="N88" s="458"/>
    </row>
    <row r="89" spans="1:14" ht="12" customHeight="1">
      <c r="A89" s="521">
        <f t="shared" si="1"/>
        <v>86</v>
      </c>
      <c r="B89" s="465" t="s">
        <v>1299</v>
      </c>
      <c r="C89" s="474" t="s">
        <v>1590</v>
      </c>
      <c r="D89" s="488" t="s">
        <v>219</v>
      </c>
      <c r="E89" s="474" t="s">
        <v>103</v>
      </c>
      <c r="F89" s="474" t="s">
        <v>102</v>
      </c>
      <c r="G89" s="465" t="s">
        <v>264</v>
      </c>
      <c r="H89" s="474" t="s">
        <v>264</v>
      </c>
      <c r="I89" s="465" t="s">
        <v>104</v>
      </c>
      <c r="J89" s="465" t="s">
        <v>264</v>
      </c>
      <c r="K89" s="572" t="s">
        <v>264</v>
      </c>
      <c r="L89" s="547" t="s">
        <v>1498</v>
      </c>
      <c r="M89" s="475"/>
      <c r="N89" s="458"/>
    </row>
    <row r="90" spans="1:14" ht="12" customHeight="1">
      <c r="A90" s="521">
        <f t="shared" si="1"/>
        <v>87</v>
      </c>
      <c r="B90" s="465" t="s">
        <v>1300</v>
      </c>
      <c r="C90" s="474" t="s">
        <v>1591</v>
      </c>
      <c r="D90" s="488" t="s">
        <v>390</v>
      </c>
      <c r="E90" s="474" t="s">
        <v>105</v>
      </c>
      <c r="F90" s="474" t="s">
        <v>102</v>
      </c>
      <c r="G90" s="465" t="s">
        <v>264</v>
      </c>
      <c r="H90" s="474" t="s">
        <v>264</v>
      </c>
      <c r="I90" s="465" t="s">
        <v>104</v>
      </c>
      <c r="J90" s="465" t="s">
        <v>264</v>
      </c>
      <c r="K90" s="572" t="s">
        <v>264</v>
      </c>
      <c r="L90" s="547" t="s">
        <v>1498</v>
      </c>
      <c r="M90" s="475"/>
      <c r="N90" s="458"/>
    </row>
    <row r="91" spans="1:14" ht="12" customHeight="1">
      <c r="A91" s="521">
        <f t="shared" si="1"/>
        <v>88</v>
      </c>
      <c r="B91" s="465" t="s">
        <v>1301</v>
      </c>
      <c r="C91" s="474" t="s">
        <v>1592</v>
      </c>
      <c r="D91" s="488" t="s">
        <v>391</v>
      </c>
      <c r="E91" s="474" t="s">
        <v>105</v>
      </c>
      <c r="F91" s="465" t="s">
        <v>102</v>
      </c>
      <c r="G91" s="465" t="s">
        <v>264</v>
      </c>
      <c r="H91" s="465" t="s">
        <v>264</v>
      </c>
      <c r="I91" s="474" t="s">
        <v>104</v>
      </c>
      <c r="J91" s="465" t="s">
        <v>264</v>
      </c>
      <c r="K91" s="572" t="s">
        <v>264</v>
      </c>
      <c r="L91" s="547" t="s">
        <v>1498</v>
      </c>
      <c r="M91" s="475"/>
      <c r="N91" s="458"/>
    </row>
    <row r="92" spans="1:14" ht="12" customHeight="1">
      <c r="A92" s="522">
        <f t="shared" si="1"/>
        <v>89</v>
      </c>
      <c r="B92" s="476" t="s">
        <v>1302</v>
      </c>
      <c r="C92" s="477" t="s">
        <v>1593</v>
      </c>
      <c r="D92" s="489" t="s">
        <v>221</v>
      </c>
      <c r="E92" s="477" t="s">
        <v>103</v>
      </c>
      <c r="F92" s="476" t="s">
        <v>102</v>
      </c>
      <c r="G92" s="476" t="s">
        <v>264</v>
      </c>
      <c r="H92" s="476" t="s">
        <v>264</v>
      </c>
      <c r="I92" s="477" t="s">
        <v>104</v>
      </c>
      <c r="J92" s="476" t="s">
        <v>264</v>
      </c>
      <c r="K92" s="573" t="s">
        <v>264</v>
      </c>
      <c r="L92" s="548" t="s">
        <v>1498</v>
      </c>
      <c r="M92" s="478"/>
      <c r="N92" s="458"/>
    </row>
    <row r="93" spans="1:14" ht="12" customHeight="1">
      <c r="A93" s="515">
        <f t="shared" si="1"/>
        <v>90</v>
      </c>
      <c r="B93" s="471" t="s">
        <v>1304</v>
      </c>
      <c r="C93" s="472" t="s">
        <v>1594</v>
      </c>
      <c r="D93" s="487" t="s">
        <v>222</v>
      </c>
      <c r="E93" s="472" t="s">
        <v>103</v>
      </c>
      <c r="F93" s="471" t="s">
        <v>102</v>
      </c>
      <c r="G93" s="471" t="s">
        <v>264</v>
      </c>
      <c r="H93" s="471" t="s">
        <v>264</v>
      </c>
      <c r="I93" s="472" t="s">
        <v>104</v>
      </c>
      <c r="J93" s="471" t="s">
        <v>264</v>
      </c>
      <c r="K93" s="571" t="s">
        <v>264</v>
      </c>
      <c r="L93" s="546" t="s">
        <v>1498</v>
      </c>
      <c r="M93" s="473"/>
      <c r="N93" s="458"/>
    </row>
    <row r="94" spans="1:14" ht="12" customHeight="1">
      <c r="A94" s="513">
        <f t="shared" si="1"/>
        <v>91</v>
      </c>
      <c r="B94" s="465" t="s">
        <v>1305</v>
      </c>
      <c r="C94" s="474" t="s">
        <v>1595</v>
      </c>
      <c r="D94" s="474" t="s">
        <v>588</v>
      </c>
      <c r="E94" s="474" t="s">
        <v>105</v>
      </c>
      <c r="F94" s="465" t="s">
        <v>102</v>
      </c>
      <c r="G94" s="488" t="s">
        <v>264</v>
      </c>
      <c r="H94" s="465" t="s">
        <v>264</v>
      </c>
      <c r="I94" s="465" t="s">
        <v>104</v>
      </c>
      <c r="J94" s="465" t="s">
        <v>264</v>
      </c>
      <c r="K94" s="572" t="s">
        <v>264</v>
      </c>
      <c r="L94" s="552" t="s">
        <v>1498</v>
      </c>
      <c r="M94" s="517"/>
      <c r="N94" s="458"/>
    </row>
    <row r="95" spans="1:14" ht="12" customHeight="1">
      <c r="A95" s="513">
        <f t="shared" si="1"/>
        <v>92</v>
      </c>
      <c r="B95" s="465" t="s">
        <v>1306</v>
      </c>
      <c r="C95" s="474" t="s">
        <v>1596</v>
      </c>
      <c r="D95" s="488" t="s">
        <v>1216</v>
      </c>
      <c r="E95" s="474" t="s">
        <v>103</v>
      </c>
      <c r="F95" s="465" t="s">
        <v>102</v>
      </c>
      <c r="G95" s="465" t="s">
        <v>264</v>
      </c>
      <c r="H95" s="465" t="s">
        <v>264</v>
      </c>
      <c r="I95" s="474" t="s">
        <v>104</v>
      </c>
      <c r="J95" s="465" t="s">
        <v>264</v>
      </c>
      <c r="K95" s="572" t="s">
        <v>264</v>
      </c>
      <c r="L95" s="547" t="s">
        <v>1498</v>
      </c>
      <c r="M95" s="517"/>
      <c r="N95" s="458"/>
    </row>
    <row r="96" spans="1:14" ht="12" customHeight="1">
      <c r="A96" s="513">
        <f>A95+1</f>
        <v>93</v>
      </c>
      <c r="B96" s="465" t="s">
        <v>1390</v>
      </c>
      <c r="C96" s="474" t="s">
        <v>1597</v>
      </c>
      <c r="D96" s="488" t="s">
        <v>1391</v>
      </c>
      <c r="E96" s="474" t="s">
        <v>105</v>
      </c>
      <c r="F96" s="465" t="s">
        <v>102</v>
      </c>
      <c r="G96" s="465" t="s">
        <v>264</v>
      </c>
      <c r="H96" s="465" t="s">
        <v>264</v>
      </c>
      <c r="I96" s="474" t="s">
        <v>104</v>
      </c>
      <c r="J96" s="465" t="s">
        <v>264</v>
      </c>
      <c r="K96" s="572" t="s">
        <v>264</v>
      </c>
      <c r="L96" s="547" t="s">
        <v>1498</v>
      </c>
      <c r="M96" s="517"/>
      <c r="N96" s="458"/>
    </row>
    <row r="97" spans="1:14" ht="12" customHeight="1">
      <c r="A97" s="513">
        <f t="shared" ref="A97:A160" si="2">A96+1</f>
        <v>94</v>
      </c>
      <c r="B97" s="465" t="s">
        <v>1598</v>
      </c>
      <c r="C97" s="474" t="s">
        <v>1599</v>
      </c>
      <c r="D97" s="474" t="s">
        <v>1600</v>
      </c>
      <c r="E97" s="474" t="s">
        <v>103</v>
      </c>
      <c r="F97" s="474" t="s">
        <v>1531</v>
      </c>
      <c r="G97" s="465" t="s">
        <v>264</v>
      </c>
      <c r="H97" s="474" t="s">
        <v>104</v>
      </c>
      <c r="I97" s="465" t="s">
        <v>264</v>
      </c>
      <c r="J97" s="465" t="s">
        <v>264</v>
      </c>
      <c r="K97" s="572" t="s">
        <v>264</v>
      </c>
      <c r="L97" s="547" t="s">
        <v>1957</v>
      </c>
      <c r="M97" s="517"/>
      <c r="N97" s="458"/>
    </row>
    <row r="98" spans="1:14" ht="12" customHeight="1">
      <c r="A98" s="513">
        <f t="shared" si="2"/>
        <v>95</v>
      </c>
      <c r="B98" s="465" t="s">
        <v>1601</v>
      </c>
      <c r="C98" s="474" t="s">
        <v>1602</v>
      </c>
      <c r="D98" s="474" t="s">
        <v>1603</v>
      </c>
      <c r="E98" s="474" t="s">
        <v>105</v>
      </c>
      <c r="F98" s="465" t="s">
        <v>1531</v>
      </c>
      <c r="G98" s="465" t="s">
        <v>264</v>
      </c>
      <c r="H98" s="465" t="s">
        <v>104</v>
      </c>
      <c r="I98" s="474" t="s">
        <v>264</v>
      </c>
      <c r="J98" s="465" t="s">
        <v>264</v>
      </c>
      <c r="K98" s="572" t="s">
        <v>264</v>
      </c>
      <c r="L98" s="547" t="s">
        <v>1957</v>
      </c>
      <c r="M98" s="517"/>
      <c r="N98" s="458"/>
    </row>
    <row r="99" spans="1:14" ht="12" customHeight="1">
      <c r="A99" s="513">
        <f t="shared" si="2"/>
        <v>96</v>
      </c>
      <c r="B99" s="465" t="s">
        <v>1604</v>
      </c>
      <c r="C99" s="474" t="s">
        <v>1605</v>
      </c>
      <c r="D99" s="488" t="s">
        <v>1606</v>
      </c>
      <c r="E99" s="474" t="s">
        <v>105</v>
      </c>
      <c r="F99" s="474" t="s">
        <v>1531</v>
      </c>
      <c r="G99" s="465" t="s">
        <v>264</v>
      </c>
      <c r="H99" s="474" t="s">
        <v>104</v>
      </c>
      <c r="I99" s="465" t="s">
        <v>264</v>
      </c>
      <c r="J99" s="465" t="s">
        <v>264</v>
      </c>
      <c r="K99" s="572" t="s">
        <v>264</v>
      </c>
      <c r="L99" s="547" t="s">
        <v>1957</v>
      </c>
      <c r="M99" s="517"/>
      <c r="N99" s="458"/>
    </row>
    <row r="100" spans="1:14" ht="12" customHeight="1">
      <c r="A100" s="513">
        <f t="shared" si="2"/>
        <v>97</v>
      </c>
      <c r="B100" s="465" t="s">
        <v>1607</v>
      </c>
      <c r="C100" s="474" t="s">
        <v>1608</v>
      </c>
      <c r="D100" s="488" t="s">
        <v>1609</v>
      </c>
      <c r="E100" s="474" t="s">
        <v>103</v>
      </c>
      <c r="F100" s="474" t="s">
        <v>1531</v>
      </c>
      <c r="G100" s="465" t="s">
        <v>264</v>
      </c>
      <c r="H100" s="474" t="s">
        <v>104</v>
      </c>
      <c r="I100" s="465" t="s">
        <v>264</v>
      </c>
      <c r="J100" s="465" t="s">
        <v>264</v>
      </c>
      <c r="K100" s="572" t="s">
        <v>264</v>
      </c>
      <c r="L100" s="547" t="s">
        <v>1957</v>
      </c>
      <c r="M100" s="517"/>
      <c r="N100" s="458"/>
    </row>
    <row r="101" spans="1:14" ht="12" customHeight="1">
      <c r="A101" s="520">
        <f>A100+1</f>
        <v>98</v>
      </c>
      <c r="B101" s="471" t="s">
        <v>1307</v>
      </c>
      <c r="C101" s="472" t="s">
        <v>1958</v>
      </c>
      <c r="D101" s="487" t="s">
        <v>230</v>
      </c>
      <c r="E101" s="472" t="s">
        <v>103</v>
      </c>
      <c r="F101" s="471" t="s">
        <v>102</v>
      </c>
      <c r="G101" s="471" t="s">
        <v>264</v>
      </c>
      <c r="H101" s="471" t="s">
        <v>264</v>
      </c>
      <c r="I101" s="472" t="s">
        <v>104</v>
      </c>
      <c r="J101" s="471"/>
      <c r="K101" s="571"/>
      <c r="L101" s="546" t="s">
        <v>1498</v>
      </c>
      <c r="M101" s="473"/>
      <c r="N101" s="458"/>
    </row>
    <row r="102" spans="1:14" ht="12" customHeight="1">
      <c r="A102" s="522">
        <f>A101+1</f>
        <v>99</v>
      </c>
      <c r="B102" s="476" t="s">
        <v>1303</v>
      </c>
      <c r="C102" s="477" t="s">
        <v>1959</v>
      </c>
      <c r="D102" s="489" t="s">
        <v>216</v>
      </c>
      <c r="E102" s="477" t="s">
        <v>103</v>
      </c>
      <c r="F102" s="476" t="s">
        <v>102</v>
      </c>
      <c r="G102" s="476" t="s">
        <v>264</v>
      </c>
      <c r="H102" s="476" t="s">
        <v>264</v>
      </c>
      <c r="I102" s="477" t="s">
        <v>104</v>
      </c>
      <c r="J102" s="476" t="s">
        <v>264</v>
      </c>
      <c r="K102" s="573" t="s">
        <v>264</v>
      </c>
      <c r="L102" s="548" t="s">
        <v>1498</v>
      </c>
      <c r="M102" s="478"/>
      <c r="N102" s="458"/>
    </row>
    <row r="103" spans="1:14" ht="12" customHeight="1">
      <c r="A103" s="523">
        <f>A102+1</f>
        <v>100</v>
      </c>
      <c r="B103" s="490" t="s">
        <v>1308</v>
      </c>
      <c r="C103" s="491" t="s">
        <v>1610</v>
      </c>
      <c r="D103" s="494" t="s">
        <v>1392</v>
      </c>
      <c r="E103" s="491" t="s">
        <v>103</v>
      </c>
      <c r="F103" s="491" t="s">
        <v>102</v>
      </c>
      <c r="G103" s="490" t="s">
        <v>104</v>
      </c>
      <c r="H103" s="491" t="s">
        <v>104</v>
      </c>
      <c r="I103" s="490" t="s">
        <v>104</v>
      </c>
      <c r="J103" s="490" t="s">
        <v>264</v>
      </c>
      <c r="K103" s="575" t="s">
        <v>264</v>
      </c>
      <c r="L103" s="555" t="s">
        <v>664</v>
      </c>
      <c r="M103" s="524" t="s">
        <v>264</v>
      </c>
      <c r="N103" s="458"/>
    </row>
    <row r="104" spans="1:14" ht="12" customHeight="1">
      <c r="A104" s="513">
        <f t="shared" ref="A104:A116" si="3">A103+1</f>
        <v>101</v>
      </c>
      <c r="B104" s="465" t="s">
        <v>1309</v>
      </c>
      <c r="C104" s="474" t="s">
        <v>1611</v>
      </c>
      <c r="D104" s="488" t="s">
        <v>1393</v>
      </c>
      <c r="E104" s="474" t="s">
        <v>105</v>
      </c>
      <c r="F104" s="474" t="s">
        <v>102</v>
      </c>
      <c r="G104" s="465" t="s">
        <v>264</v>
      </c>
      <c r="H104" s="474" t="s">
        <v>264</v>
      </c>
      <c r="I104" s="465" t="s">
        <v>104</v>
      </c>
      <c r="J104" s="465" t="s">
        <v>264</v>
      </c>
      <c r="K104" s="572" t="s">
        <v>264</v>
      </c>
      <c r="L104" s="547" t="s">
        <v>1498</v>
      </c>
      <c r="M104" s="475" t="s">
        <v>264</v>
      </c>
      <c r="N104" s="458"/>
    </row>
    <row r="105" spans="1:14" ht="12" customHeight="1">
      <c r="A105" s="513">
        <f t="shared" si="3"/>
        <v>102</v>
      </c>
      <c r="B105" s="465" t="s">
        <v>1310</v>
      </c>
      <c r="C105" s="474" t="s">
        <v>1612</v>
      </c>
      <c r="D105" s="488" t="s">
        <v>1394</v>
      </c>
      <c r="E105" s="474" t="s">
        <v>103</v>
      </c>
      <c r="F105" s="465" t="s">
        <v>102</v>
      </c>
      <c r="G105" s="465" t="s">
        <v>264</v>
      </c>
      <c r="H105" s="465" t="s">
        <v>264</v>
      </c>
      <c r="I105" s="465" t="s">
        <v>104</v>
      </c>
      <c r="J105" s="465" t="s">
        <v>264</v>
      </c>
      <c r="K105" s="572" t="s">
        <v>264</v>
      </c>
      <c r="L105" s="547" t="s">
        <v>1498</v>
      </c>
      <c r="M105" s="475" t="s">
        <v>264</v>
      </c>
      <c r="N105" s="458"/>
    </row>
    <row r="106" spans="1:14" ht="12" customHeight="1">
      <c r="A106" s="513">
        <f t="shared" si="3"/>
        <v>103</v>
      </c>
      <c r="B106" s="465" t="s">
        <v>1311</v>
      </c>
      <c r="C106" s="474" t="s">
        <v>1613</v>
      </c>
      <c r="D106" s="488" t="s">
        <v>1395</v>
      </c>
      <c r="E106" s="474" t="s">
        <v>105</v>
      </c>
      <c r="F106" s="465" t="s">
        <v>102</v>
      </c>
      <c r="G106" s="465" t="s">
        <v>264</v>
      </c>
      <c r="H106" s="465" t="s">
        <v>264</v>
      </c>
      <c r="I106" s="465" t="s">
        <v>104</v>
      </c>
      <c r="J106" s="465" t="s">
        <v>264</v>
      </c>
      <c r="K106" s="572" t="s">
        <v>264</v>
      </c>
      <c r="L106" s="547" t="s">
        <v>1498</v>
      </c>
      <c r="M106" s="475" t="s">
        <v>264</v>
      </c>
      <c r="N106" s="458"/>
    </row>
    <row r="107" spans="1:14" ht="12" customHeight="1">
      <c r="A107" s="513">
        <f t="shared" si="3"/>
        <v>104</v>
      </c>
      <c r="B107" s="465" t="s">
        <v>1960</v>
      </c>
      <c r="C107" s="474" t="s">
        <v>1961</v>
      </c>
      <c r="D107" s="488" t="s">
        <v>1962</v>
      </c>
      <c r="E107" s="474" t="s">
        <v>103</v>
      </c>
      <c r="F107" s="474" t="s">
        <v>102</v>
      </c>
      <c r="G107" s="465" t="s">
        <v>104</v>
      </c>
      <c r="H107" s="474" t="s">
        <v>104</v>
      </c>
      <c r="I107" s="465" t="s">
        <v>264</v>
      </c>
      <c r="J107" s="465" t="s">
        <v>264</v>
      </c>
      <c r="K107" s="572">
        <v>1</v>
      </c>
      <c r="L107" s="547" t="s">
        <v>664</v>
      </c>
      <c r="M107" s="475" t="s">
        <v>264</v>
      </c>
      <c r="N107" s="458"/>
    </row>
    <row r="108" spans="1:14" ht="12" customHeight="1">
      <c r="A108" s="513">
        <f t="shared" si="3"/>
        <v>105</v>
      </c>
      <c r="B108" s="465" t="s">
        <v>1312</v>
      </c>
      <c r="C108" s="474" t="s">
        <v>1615</v>
      </c>
      <c r="D108" s="474" t="s">
        <v>1396</v>
      </c>
      <c r="E108" s="474" t="s">
        <v>103</v>
      </c>
      <c r="F108" s="474" t="s">
        <v>102</v>
      </c>
      <c r="G108" s="474" t="s">
        <v>264</v>
      </c>
      <c r="H108" s="465" t="s">
        <v>264</v>
      </c>
      <c r="I108" s="474" t="s">
        <v>104</v>
      </c>
      <c r="J108" s="465" t="s">
        <v>264</v>
      </c>
      <c r="K108" s="572" t="s">
        <v>264</v>
      </c>
      <c r="L108" s="547" t="s">
        <v>1498</v>
      </c>
      <c r="M108" s="475" t="s">
        <v>264</v>
      </c>
      <c r="N108" s="458"/>
    </row>
    <row r="109" spans="1:14" ht="12" customHeight="1">
      <c r="A109" s="513">
        <f t="shared" si="3"/>
        <v>106</v>
      </c>
      <c r="B109" s="465" t="s">
        <v>1313</v>
      </c>
      <c r="C109" s="474" t="s">
        <v>1616</v>
      </c>
      <c r="D109" s="474" t="s">
        <v>1397</v>
      </c>
      <c r="E109" s="474" t="s">
        <v>105</v>
      </c>
      <c r="F109" s="474" t="s">
        <v>102</v>
      </c>
      <c r="G109" s="474" t="s">
        <v>104</v>
      </c>
      <c r="H109" s="465" t="s">
        <v>104</v>
      </c>
      <c r="I109" s="474" t="s">
        <v>104</v>
      </c>
      <c r="J109" s="465" t="s">
        <v>264</v>
      </c>
      <c r="K109" s="572">
        <v>1</v>
      </c>
      <c r="L109" s="550" t="s">
        <v>664</v>
      </c>
      <c r="M109" s="475" t="s">
        <v>264</v>
      </c>
      <c r="N109" s="458"/>
    </row>
    <row r="110" spans="1:14" ht="12" customHeight="1">
      <c r="A110" s="513">
        <f t="shared" si="3"/>
        <v>107</v>
      </c>
      <c r="B110" s="465" t="s">
        <v>1314</v>
      </c>
      <c r="C110" s="474" t="s">
        <v>1617</v>
      </c>
      <c r="D110" s="474" t="s">
        <v>1398</v>
      </c>
      <c r="E110" s="474" t="s">
        <v>105</v>
      </c>
      <c r="F110" s="474" t="s">
        <v>102</v>
      </c>
      <c r="G110" s="474" t="s">
        <v>264</v>
      </c>
      <c r="H110" s="465" t="s">
        <v>264</v>
      </c>
      <c r="I110" s="474" t="s">
        <v>104</v>
      </c>
      <c r="J110" s="465" t="s">
        <v>264</v>
      </c>
      <c r="K110" s="572" t="s">
        <v>264</v>
      </c>
      <c r="L110" s="550" t="s">
        <v>1498</v>
      </c>
      <c r="M110" s="475" t="s">
        <v>264</v>
      </c>
      <c r="N110" s="458"/>
    </row>
    <row r="111" spans="1:14" ht="12" customHeight="1">
      <c r="A111" s="513">
        <f t="shared" si="3"/>
        <v>108</v>
      </c>
      <c r="B111" s="465" t="s">
        <v>1315</v>
      </c>
      <c r="C111" s="474" t="s">
        <v>1618</v>
      </c>
      <c r="D111" s="474" t="s">
        <v>1399</v>
      </c>
      <c r="E111" s="474" t="s">
        <v>105</v>
      </c>
      <c r="F111" s="474" t="s">
        <v>102</v>
      </c>
      <c r="G111" s="474" t="s">
        <v>264</v>
      </c>
      <c r="H111" s="465" t="s">
        <v>264</v>
      </c>
      <c r="I111" s="474" t="s">
        <v>104</v>
      </c>
      <c r="J111" s="465" t="s">
        <v>264</v>
      </c>
      <c r="K111" s="572" t="s">
        <v>264</v>
      </c>
      <c r="L111" s="550" t="s">
        <v>1498</v>
      </c>
      <c r="M111" s="475" t="s">
        <v>264</v>
      </c>
      <c r="N111" s="458"/>
    </row>
    <row r="112" spans="1:14" ht="12" customHeight="1">
      <c r="A112" s="513">
        <f t="shared" si="3"/>
        <v>109</v>
      </c>
      <c r="B112" s="465" t="s">
        <v>1316</v>
      </c>
      <c r="C112" s="474" t="s">
        <v>1622</v>
      </c>
      <c r="D112" s="474" t="s">
        <v>1400</v>
      </c>
      <c r="E112" s="474" t="s">
        <v>105</v>
      </c>
      <c r="F112" s="474" t="s">
        <v>102</v>
      </c>
      <c r="G112" s="474" t="s">
        <v>264</v>
      </c>
      <c r="H112" s="465" t="s">
        <v>264</v>
      </c>
      <c r="I112" s="474" t="s">
        <v>104</v>
      </c>
      <c r="J112" s="465" t="s">
        <v>264</v>
      </c>
      <c r="K112" s="572" t="s">
        <v>264</v>
      </c>
      <c r="L112" s="550" t="s">
        <v>1498</v>
      </c>
      <c r="M112" s="475" t="s">
        <v>264</v>
      </c>
      <c r="N112" s="458"/>
    </row>
    <row r="113" spans="1:14" ht="12" customHeight="1">
      <c r="A113" s="513">
        <f t="shared" si="3"/>
        <v>110</v>
      </c>
      <c r="B113" s="465" t="s">
        <v>1402</v>
      </c>
      <c r="C113" s="474" t="s">
        <v>1626</v>
      </c>
      <c r="D113" s="474" t="s">
        <v>1403</v>
      </c>
      <c r="E113" s="465" t="s">
        <v>105</v>
      </c>
      <c r="F113" s="465" t="s">
        <v>1531</v>
      </c>
      <c r="G113" s="474" t="s">
        <v>104</v>
      </c>
      <c r="H113" s="465" t="s">
        <v>104</v>
      </c>
      <c r="I113" s="465" t="s">
        <v>264</v>
      </c>
      <c r="J113" s="465" t="s">
        <v>264</v>
      </c>
      <c r="K113" s="572">
        <v>1</v>
      </c>
      <c r="L113" s="547" t="s">
        <v>664</v>
      </c>
      <c r="M113" s="475" t="s">
        <v>264</v>
      </c>
      <c r="N113" s="458"/>
    </row>
    <row r="114" spans="1:14" ht="12" customHeight="1">
      <c r="A114" s="513">
        <f t="shared" si="3"/>
        <v>111</v>
      </c>
      <c r="B114" s="465" t="s">
        <v>1404</v>
      </c>
      <c r="C114" s="474" t="s">
        <v>1627</v>
      </c>
      <c r="D114" s="474" t="s">
        <v>1405</v>
      </c>
      <c r="E114" s="465" t="s">
        <v>103</v>
      </c>
      <c r="F114" s="465" t="s">
        <v>1531</v>
      </c>
      <c r="G114" s="474" t="s">
        <v>104</v>
      </c>
      <c r="H114" s="465" t="s">
        <v>104</v>
      </c>
      <c r="I114" s="465" t="s">
        <v>264</v>
      </c>
      <c r="J114" s="465" t="s">
        <v>264</v>
      </c>
      <c r="K114" s="572">
        <v>1</v>
      </c>
      <c r="L114" s="547" t="s">
        <v>664</v>
      </c>
      <c r="M114" s="475" t="s">
        <v>264</v>
      </c>
      <c r="N114" s="458"/>
    </row>
    <row r="115" spans="1:14" ht="12" customHeight="1">
      <c r="A115" s="513">
        <f t="shared" si="3"/>
        <v>112</v>
      </c>
      <c r="B115" s="465" t="s">
        <v>1406</v>
      </c>
      <c r="C115" s="488" t="s">
        <v>1623</v>
      </c>
      <c r="D115" s="465" t="s">
        <v>1624</v>
      </c>
      <c r="E115" s="465" t="s">
        <v>105</v>
      </c>
      <c r="F115" s="465" t="s">
        <v>1531</v>
      </c>
      <c r="G115" s="474" t="s">
        <v>104</v>
      </c>
      <c r="H115" s="465" t="s">
        <v>104</v>
      </c>
      <c r="I115" s="465" t="s">
        <v>264</v>
      </c>
      <c r="J115" s="465" t="s">
        <v>264</v>
      </c>
      <c r="K115" s="572">
        <v>1</v>
      </c>
      <c r="L115" s="547" t="s">
        <v>664</v>
      </c>
      <c r="M115" s="475" t="s">
        <v>264</v>
      </c>
      <c r="N115" s="458"/>
    </row>
    <row r="116" spans="1:14" ht="12" customHeight="1">
      <c r="A116" s="513">
        <f t="shared" si="3"/>
        <v>113</v>
      </c>
      <c r="B116" s="465" t="s">
        <v>1407</v>
      </c>
      <c r="C116" s="474" t="s">
        <v>1625</v>
      </c>
      <c r="D116" s="474" t="s">
        <v>1408</v>
      </c>
      <c r="E116" s="465" t="s">
        <v>103</v>
      </c>
      <c r="F116" s="465" t="s">
        <v>1531</v>
      </c>
      <c r="G116" s="474" t="s">
        <v>104</v>
      </c>
      <c r="H116" s="465" t="s">
        <v>104</v>
      </c>
      <c r="I116" s="465" t="s">
        <v>264</v>
      </c>
      <c r="J116" s="465" t="s">
        <v>264</v>
      </c>
      <c r="K116" s="572">
        <v>1</v>
      </c>
      <c r="L116" s="547" t="s">
        <v>664</v>
      </c>
      <c r="M116" s="475" t="s">
        <v>264</v>
      </c>
      <c r="N116" s="458"/>
    </row>
    <row r="117" spans="1:14" ht="12" customHeight="1">
      <c r="A117" s="513">
        <f t="shared" si="2"/>
        <v>114</v>
      </c>
      <c r="B117" s="465" t="s">
        <v>1465</v>
      </c>
      <c r="C117" s="474" t="s">
        <v>1628</v>
      </c>
      <c r="D117" s="474" t="s">
        <v>1466</v>
      </c>
      <c r="E117" s="474" t="s">
        <v>105</v>
      </c>
      <c r="F117" s="474" t="s">
        <v>1531</v>
      </c>
      <c r="G117" s="474" t="s">
        <v>104</v>
      </c>
      <c r="H117" s="474" t="s">
        <v>104</v>
      </c>
      <c r="I117" s="465" t="s">
        <v>264</v>
      </c>
      <c r="J117" s="465" t="s">
        <v>264</v>
      </c>
      <c r="K117" s="572">
        <v>1</v>
      </c>
      <c r="L117" s="547" t="s">
        <v>664</v>
      </c>
      <c r="M117" s="475" t="s">
        <v>264</v>
      </c>
      <c r="N117" s="458"/>
    </row>
    <row r="118" spans="1:14" ht="12" customHeight="1">
      <c r="A118" s="513">
        <f t="shared" si="2"/>
        <v>115</v>
      </c>
      <c r="B118" s="490" t="s">
        <v>1629</v>
      </c>
      <c r="C118" s="491" t="s">
        <v>1630</v>
      </c>
      <c r="D118" s="491" t="s">
        <v>1631</v>
      </c>
      <c r="E118" s="491" t="s">
        <v>105</v>
      </c>
      <c r="F118" s="491" t="s">
        <v>1531</v>
      </c>
      <c r="G118" s="491" t="s">
        <v>104</v>
      </c>
      <c r="H118" s="491" t="s">
        <v>104</v>
      </c>
      <c r="I118" s="490" t="s">
        <v>264</v>
      </c>
      <c r="J118" s="490" t="s">
        <v>264</v>
      </c>
      <c r="K118" s="575">
        <v>1</v>
      </c>
      <c r="L118" s="547" t="s">
        <v>664</v>
      </c>
      <c r="M118" s="475" t="s">
        <v>264</v>
      </c>
      <c r="N118" s="458"/>
    </row>
    <row r="119" spans="1:14" ht="12" customHeight="1">
      <c r="A119" s="513">
        <f t="shared" si="2"/>
        <v>116</v>
      </c>
      <c r="B119" s="465" t="s">
        <v>1632</v>
      </c>
      <c r="C119" s="474" t="s">
        <v>1633</v>
      </c>
      <c r="D119" s="474" t="s">
        <v>1634</v>
      </c>
      <c r="E119" s="474" t="s">
        <v>105</v>
      </c>
      <c r="F119" s="474" t="s">
        <v>102</v>
      </c>
      <c r="G119" s="474" t="s">
        <v>264</v>
      </c>
      <c r="H119" s="474" t="s">
        <v>264</v>
      </c>
      <c r="I119" s="465" t="s">
        <v>104</v>
      </c>
      <c r="J119" s="465" t="s">
        <v>264</v>
      </c>
      <c r="K119" s="572" t="s">
        <v>264</v>
      </c>
      <c r="L119" s="547" t="s">
        <v>1498</v>
      </c>
      <c r="M119" s="475" t="s">
        <v>264</v>
      </c>
      <c r="N119" s="458"/>
    </row>
    <row r="120" spans="1:14" ht="12" customHeight="1">
      <c r="A120" s="513">
        <f t="shared" si="2"/>
        <v>117</v>
      </c>
      <c r="B120" s="465" t="s">
        <v>1642</v>
      </c>
      <c r="C120" s="474" t="s">
        <v>1643</v>
      </c>
      <c r="D120" s="474" t="s">
        <v>1644</v>
      </c>
      <c r="E120" s="474" t="s">
        <v>103</v>
      </c>
      <c r="F120" s="474" t="s">
        <v>107</v>
      </c>
      <c r="G120" s="474" t="s">
        <v>104</v>
      </c>
      <c r="H120" s="474" t="s">
        <v>104</v>
      </c>
      <c r="I120" s="465" t="s">
        <v>264</v>
      </c>
      <c r="J120" s="465" t="s">
        <v>264</v>
      </c>
      <c r="K120" s="572" t="s">
        <v>264</v>
      </c>
      <c r="L120" s="547" t="s">
        <v>2093</v>
      </c>
      <c r="M120" s="475" t="s">
        <v>2092</v>
      </c>
      <c r="N120" s="458"/>
    </row>
    <row r="121" spans="1:14" ht="12" customHeight="1">
      <c r="A121" s="513">
        <f t="shared" si="2"/>
        <v>118</v>
      </c>
      <c r="B121" s="465" t="s">
        <v>1645</v>
      </c>
      <c r="C121" s="474" t="s">
        <v>1646</v>
      </c>
      <c r="D121" s="474" t="s">
        <v>1647</v>
      </c>
      <c r="E121" s="474" t="s">
        <v>103</v>
      </c>
      <c r="F121" s="474" t="s">
        <v>107</v>
      </c>
      <c r="G121" s="474" t="s">
        <v>104</v>
      </c>
      <c r="H121" s="474" t="s">
        <v>104</v>
      </c>
      <c r="I121" s="465" t="s">
        <v>264</v>
      </c>
      <c r="J121" s="465" t="s">
        <v>264</v>
      </c>
      <c r="K121" s="572" t="s">
        <v>264</v>
      </c>
      <c r="L121" s="547" t="s">
        <v>2093</v>
      </c>
      <c r="M121" s="475" t="s">
        <v>1963</v>
      </c>
      <c r="N121" s="458"/>
    </row>
    <row r="122" spans="1:14" ht="12" customHeight="1">
      <c r="A122" s="513">
        <f t="shared" si="2"/>
        <v>119</v>
      </c>
      <c r="B122" s="465" t="s">
        <v>1648</v>
      </c>
      <c r="C122" s="474" t="s">
        <v>1649</v>
      </c>
      <c r="D122" s="474" t="s">
        <v>1650</v>
      </c>
      <c r="E122" s="474" t="s">
        <v>103</v>
      </c>
      <c r="F122" s="474" t="s">
        <v>107</v>
      </c>
      <c r="G122" s="474" t="s">
        <v>104</v>
      </c>
      <c r="H122" s="474" t="s">
        <v>104</v>
      </c>
      <c r="I122" s="465" t="s">
        <v>264</v>
      </c>
      <c r="J122" s="465" t="s">
        <v>264</v>
      </c>
      <c r="K122" s="572" t="s">
        <v>264</v>
      </c>
      <c r="L122" s="547" t="s">
        <v>2093</v>
      </c>
      <c r="M122" s="475" t="s">
        <v>1963</v>
      </c>
      <c r="N122" s="458"/>
    </row>
    <row r="123" spans="1:14" ht="12" customHeight="1">
      <c r="A123" s="513">
        <f t="shared" si="2"/>
        <v>120</v>
      </c>
      <c r="B123" s="465" t="s">
        <v>1651</v>
      </c>
      <c r="C123" s="474" t="s">
        <v>1652</v>
      </c>
      <c r="D123" s="474" t="s">
        <v>1653</v>
      </c>
      <c r="E123" s="465" t="s">
        <v>103</v>
      </c>
      <c r="F123" s="465" t="s">
        <v>107</v>
      </c>
      <c r="G123" s="474" t="s">
        <v>104</v>
      </c>
      <c r="H123" s="465" t="s">
        <v>104</v>
      </c>
      <c r="I123" s="465" t="s">
        <v>264</v>
      </c>
      <c r="J123" s="465" t="s">
        <v>264</v>
      </c>
      <c r="K123" s="572" t="s">
        <v>264</v>
      </c>
      <c r="L123" s="547" t="s">
        <v>2093</v>
      </c>
      <c r="M123" s="475" t="s">
        <v>1963</v>
      </c>
      <c r="N123" s="458"/>
    </row>
    <row r="124" spans="1:14" ht="12" customHeight="1">
      <c r="A124" s="513">
        <f t="shared" si="2"/>
        <v>121</v>
      </c>
      <c r="B124" s="465" t="s">
        <v>1654</v>
      </c>
      <c r="C124" s="488" t="s">
        <v>1655</v>
      </c>
      <c r="D124" s="465" t="s">
        <v>1656</v>
      </c>
      <c r="E124" s="465" t="s">
        <v>103</v>
      </c>
      <c r="F124" s="465" t="s">
        <v>107</v>
      </c>
      <c r="G124" s="474" t="s">
        <v>104</v>
      </c>
      <c r="H124" s="465" t="s">
        <v>104</v>
      </c>
      <c r="I124" s="465" t="s">
        <v>264</v>
      </c>
      <c r="J124" s="465" t="s">
        <v>264</v>
      </c>
      <c r="K124" s="572" t="s">
        <v>264</v>
      </c>
      <c r="L124" s="547" t="s">
        <v>2093</v>
      </c>
      <c r="M124" s="475" t="s">
        <v>1963</v>
      </c>
      <c r="N124" s="458"/>
    </row>
    <row r="125" spans="1:14" ht="12" customHeight="1">
      <c r="A125" s="513">
        <f t="shared" si="2"/>
        <v>122</v>
      </c>
      <c r="B125" s="465" t="s">
        <v>1657</v>
      </c>
      <c r="C125" s="474" t="s">
        <v>1658</v>
      </c>
      <c r="D125" s="474" t="s">
        <v>1659</v>
      </c>
      <c r="E125" s="465" t="s">
        <v>105</v>
      </c>
      <c r="F125" s="465" t="s">
        <v>107</v>
      </c>
      <c r="G125" s="474" t="s">
        <v>104</v>
      </c>
      <c r="H125" s="465" t="s">
        <v>104</v>
      </c>
      <c r="I125" s="465" t="s">
        <v>104</v>
      </c>
      <c r="J125" s="465" t="s">
        <v>264</v>
      </c>
      <c r="K125" s="572" t="s">
        <v>264</v>
      </c>
      <c r="L125" s="547" t="s">
        <v>2093</v>
      </c>
      <c r="M125" s="475" t="s">
        <v>1963</v>
      </c>
      <c r="N125" s="458"/>
    </row>
    <row r="126" spans="1:14" ht="12" customHeight="1">
      <c r="A126" s="513">
        <f t="shared" si="2"/>
        <v>123</v>
      </c>
      <c r="B126" s="465" t="s">
        <v>1964</v>
      </c>
      <c r="C126" s="474" t="s">
        <v>1965</v>
      </c>
      <c r="D126" s="474" t="s">
        <v>1966</v>
      </c>
      <c r="E126" s="474" t="s">
        <v>105</v>
      </c>
      <c r="F126" s="474" t="s">
        <v>102</v>
      </c>
      <c r="G126" s="474" t="s">
        <v>264</v>
      </c>
      <c r="H126" s="465" t="s">
        <v>264</v>
      </c>
      <c r="I126" s="474" t="s">
        <v>104</v>
      </c>
      <c r="J126" s="465" t="s">
        <v>264</v>
      </c>
      <c r="K126" s="572" t="s">
        <v>264</v>
      </c>
      <c r="L126" s="547" t="s">
        <v>1498</v>
      </c>
      <c r="M126" s="475" t="s">
        <v>264</v>
      </c>
      <c r="N126" s="458"/>
    </row>
    <row r="127" spans="1:14" ht="12" customHeight="1">
      <c r="A127" s="525">
        <f t="shared" si="2"/>
        <v>124</v>
      </c>
      <c r="B127" s="492" t="s">
        <v>1967</v>
      </c>
      <c r="C127" s="493" t="s">
        <v>1968</v>
      </c>
      <c r="D127" s="493" t="s">
        <v>1969</v>
      </c>
      <c r="E127" s="493" t="s">
        <v>103</v>
      </c>
      <c r="F127" s="493" t="s">
        <v>1531</v>
      </c>
      <c r="G127" s="493" t="s">
        <v>264</v>
      </c>
      <c r="H127" s="492" t="s">
        <v>104</v>
      </c>
      <c r="I127" s="493" t="s">
        <v>264</v>
      </c>
      <c r="J127" s="492" t="s">
        <v>264</v>
      </c>
      <c r="K127" s="576">
        <v>3</v>
      </c>
      <c r="L127" s="547" t="s">
        <v>664</v>
      </c>
      <c r="M127" s="475" t="s">
        <v>264</v>
      </c>
      <c r="N127" s="458"/>
    </row>
    <row r="128" spans="1:14" ht="12" customHeight="1">
      <c r="A128" s="513">
        <f t="shared" si="2"/>
        <v>125</v>
      </c>
      <c r="B128" s="465" t="s">
        <v>1970</v>
      </c>
      <c r="C128" s="474" t="s">
        <v>1971</v>
      </c>
      <c r="D128" s="474" t="s">
        <v>1972</v>
      </c>
      <c r="E128" s="474" t="s">
        <v>105</v>
      </c>
      <c r="F128" s="474" t="s">
        <v>102</v>
      </c>
      <c r="G128" s="474" t="s">
        <v>264</v>
      </c>
      <c r="H128" s="465" t="s">
        <v>264</v>
      </c>
      <c r="I128" s="474" t="s">
        <v>104</v>
      </c>
      <c r="J128" s="465" t="s">
        <v>264</v>
      </c>
      <c r="K128" s="572" t="s">
        <v>264</v>
      </c>
      <c r="L128" s="547" t="s">
        <v>1498</v>
      </c>
      <c r="M128" s="475" t="s">
        <v>264</v>
      </c>
      <c r="N128" s="458"/>
    </row>
    <row r="129" spans="1:14" ht="12" customHeight="1">
      <c r="A129" s="513">
        <f t="shared" si="2"/>
        <v>126</v>
      </c>
      <c r="B129" s="465" t="s">
        <v>1973</v>
      </c>
      <c r="C129" s="474" t="s">
        <v>1974</v>
      </c>
      <c r="D129" s="474" t="s">
        <v>1975</v>
      </c>
      <c r="E129" s="474" t="s">
        <v>103</v>
      </c>
      <c r="F129" s="488" t="s">
        <v>1531</v>
      </c>
      <c r="G129" s="465" t="s">
        <v>104</v>
      </c>
      <c r="H129" s="465" t="s">
        <v>104</v>
      </c>
      <c r="I129" s="465" t="s">
        <v>264</v>
      </c>
      <c r="J129" s="465" t="s">
        <v>264</v>
      </c>
      <c r="K129" s="572">
        <v>3</v>
      </c>
      <c r="L129" s="547" t="s">
        <v>664</v>
      </c>
      <c r="M129" s="475" t="s">
        <v>264</v>
      </c>
      <c r="N129" s="458"/>
    </row>
    <row r="130" spans="1:14" ht="12" customHeight="1">
      <c r="A130" s="513">
        <f t="shared" si="2"/>
        <v>127</v>
      </c>
      <c r="B130" s="465" t="s">
        <v>1976</v>
      </c>
      <c r="C130" s="474" t="s">
        <v>1977</v>
      </c>
      <c r="D130" s="474" t="s">
        <v>1978</v>
      </c>
      <c r="E130" s="474" t="s">
        <v>103</v>
      </c>
      <c r="F130" s="488" t="s">
        <v>1531</v>
      </c>
      <c r="G130" s="474" t="s">
        <v>104</v>
      </c>
      <c r="H130" s="474" t="s">
        <v>104</v>
      </c>
      <c r="I130" s="465" t="s">
        <v>264</v>
      </c>
      <c r="J130" s="465" t="s">
        <v>264</v>
      </c>
      <c r="K130" s="574">
        <v>3</v>
      </c>
      <c r="L130" s="547" t="s">
        <v>664</v>
      </c>
      <c r="M130" s="475" t="s">
        <v>264</v>
      </c>
      <c r="N130" s="458"/>
    </row>
    <row r="131" spans="1:14" ht="12" customHeight="1">
      <c r="A131" s="513">
        <f t="shared" si="2"/>
        <v>128</v>
      </c>
      <c r="B131" s="465" t="s">
        <v>1979</v>
      </c>
      <c r="C131" s="474" t="s">
        <v>1980</v>
      </c>
      <c r="D131" s="474" t="s">
        <v>1981</v>
      </c>
      <c r="E131" s="474" t="s">
        <v>105</v>
      </c>
      <c r="F131" s="488" t="s">
        <v>1531</v>
      </c>
      <c r="G131" s="474" t="s">
        <v>104</v>
      </c>
      <c r="H131" s="465" t="s">
        <v>104</v>
      </c>
      <c r="I131" s="465" t="s">
        <v>264</v>
      </c>
      <c r="J131" s="465" t="s">
        <v>264</v>
      </c>
      <c r="K131" s="572">
        <v>5</v>
      </c>
      <c r="L131" s="547" t="s">
        <v>664</v>
      </c>
      <c r="M131" s="475" t="s">
        <v>264</v>
      </c>
      <c r="N131" s="458"/>
    </row>
    <row r="132" spans="1:14" ht="12" customHeight="1">
      <c r="A132" s="523">
        <f t="shared" si="2"/>
        <v>129</v>
      </c>
      <c r="B132" s="490" t="s">
        <v>1292</v>
      </c>
      <c r="C132" s="491" t="s">
        <v>1614</v>
      </c>
      <c r="D132" s="491" t="s">
        <v>605</v>
      </c>
      <c r="E132" s="491" t="s">
        <v>103</v>
      </c>
      <c r="F132" s="494" t="s">
        <v>102</v>
      </c>
      <c r="G132" s="491" t="s">
        <v>264</v>
      </c>
      <c r="H132" s="490" t="s">
        <v>264</v>
      </c>
      <c r="I132" s="490" t="s">
        <v>104</v>
      </c>
      <c r="J132" s="490" t="s">
        <v>264</v>
      </c>
      <c r="K132" s="575" t="s">
        <v>264</v>
      </c>
      <c r="L132" s="547" t="s">
        <v>1498</v>
      </c>
      <c r="M132" s="475" t="s">
        <v>264</v>
      </c>
      <c r="N132" s="458"/>
    </row>
    <row r="133" spans="1:14" ht="12" customHeight="1">
      <c r="A133" s="523">
        <f t="shared" si="2"/>
        <v>130</v>
      </c>
      <c r="B133" s="490" t="s">
        <v>1411</v>
      </c>
      <c r="C133" s="491" t="s">
        <v>1641</v>
      </c>
      <c r="D133" s="491" t="s">
        <v>1412</v>
      </c>
      <c r="E133" s="491" t="s">
        <v>103</v>
      </c>
      <c r="F133" s="494" t="s">
        <v>107</v>
      </c>
      <c r="G133" s="491" t="s">
        <v>104</v>
      </c>
      <c r="H133" s="490" t="s">
        <v>104</v>
      </c>
      <c r="I133" s="490" t="s">
        <v>104</v>
      </c>
      <c r="J133" s="490" t="s">
        <v>264</v>
      </c>
      <c r="K133" s="575" t="s">
        <v>264</v>
      </c>
      <c r="L133" s="547" t="s">
        <v>2093</v>
      </c>
      <c r="M133" s="475" t="s">
        <v>1963</v>
      </c>
      <c r="N133" s="458"/>
    </row>
    <row r="134" spans="1:14" ht="12" customHeight="1">
      <c r="A134" s="523">
        <f t="shared" si="2"/>
        <v>131</v>
      </c>
      <c r="B134" s="490" t="s">
        <v>1409</v>
      </c>
      <c r="C134" s="491" t="s">
        <v>1638</v>
      </c>
      <c r="D134" s="491" t="s">
        <v>1410</v>
      </c>
      <c r="E134" s="491" t="s">
        <v>103</v>
      </c>
      <c r="F134" s="494" t="s">
        <v>107</v>
      </c>
      <c r="G134" s="491" t="s">
        <v>104</v>
      </c>
      <c r="H134" s="490" t="s">
        <v>104</v>
      </c>
      <c r="I134" s="490" t="s">
        <v>264</v>
      </c>
      <c r="J134" s="490" t="s">
        <v>264</v>
      </c>
      <c r="K134" s="575" t="s">
        <v>264</v>
      </c>
      <c r="L134" s="547" t="s">
        <v>2093</v>
      </c>
      <c r="M134" s="475" t="s">
        <v>1963</v>
      </c>
      <c r="N134" s="458"/>
    </row>
    <row r="135" spans="1:14" ht="12" customHeight="1">
      <c r="A135" s="523">
        <f t="shared" si="2"/>
        <v>132</v>
      </c>
      <c r="B135" s="490" t="s">
        <v>1639</v>
      </c>
      <c r="C135" s="491" t="s">
        <v>1640</v>
      </c>
      <c r="D135" s="491" t="s">
        <v>1467</v>
      </c>
      <c r="E135" s="491" t="s">
        <v>103</v>
      </c>
      <c r="F135" s="494" t="s">
        <v>107</v>
      </c>
      <c r="G135" s="491" t="s">
        <v>104</v>
      </c>
      <c r="H135" s="490" t="s">
        <v>104</v>
      </c>
      <c r="I135" s="490" t="s">
        <v>264</v>
      </c>
      <c r="J135" s="490" t="s">
        <v>264</v>
      </c>
      <c r="K135" s="575" t="s">
        <v>264</v>
      </c>
      <c r="L135" s="547" t="s">
        <v>2093</v>
      </c>
      <c r="M135" s="475" t="s">
        <v>1963</v>
      </c>
      <c r="N135" s="458"/>
    </row>
    <row r="136" spans="1:14" ht="12" customHeight="1">
      <c r="A136" s="523">
        <f t="shared" si="2"/>
        <v>133</v>
      </c>
      <c r="B136" s="490" t="s">
        <v>1635</v>
      </c>
      <c r="C136" s="491" t="s">
        <v>1636</v>
      </c>
      <c r="D136" s="491" t="s">
        <v>1637</v>
      </c>
      <c r="E136" s="491" t="s">
        <v>105</v>
      </c>
      <c r="F136" s="494" t="s">
        <v>107</v>
      </c>
      <c r="G136" s="491" t="s">
        <v>104</v>
      </c>
      <c r="H136" s="490" t="s">
        <v>104</v>
      </c>
      <c r="I136" s="490" t="s">
        <v>264</v>
      </c>
      <c r="J136" s="490" t="s">
        <v>264</v>
      </c>
      <c r="K136" s="575" t="s">
        <v>264</v>
      </c>
      <c r="L136" s="547" t="s">
        <v>2093</v>
      </c>
      <c r="M136" s="475" t="s">
        <v>1963</v>
      </c>
      <c r="N136" s="458"/>
    </row>
    <row r="137" spans="1:14" ht="12" customHeight="1">
      <c r="A137" s="523">
        <f t="shared" si="2"/>
        <v>134</v>
      </c>
      <c r="B137" s="490" t="s">
        <v>1317</v>
      </c>
      <c r="C137" s="491" t="s">
        <v>1619</v>
      </c>
      <c r="D137" s="491" t="s">
        <v>1982</v>
      </c>
      <c r="E137" s="491" t="s">
        <v>105</v>
      </c>
      <c r="F137" s="494" t="s">
        <v>102</v>
      </c>
      <c r="G137" s="491" t="s">
        <v>264</v>
      </c>
      <c r="H137" s="490" t="s">
        <v>264</v>
      </c>
      <c r="I137" s="490" t="s">
        <v>104</v>
      </c>
      <c r="J137" s="490" t="s">
        <v>264</v>
      </c>
      <c r="K137" s="575" t="s">
        <v>264</v>
      </c>
      <c r="L137" s="547" t="s">
        <v>1498</v>
      </c>
      <c r="M137" s="475" t="s">
        <v>264</v>
      </c>
      <c r="N137" s="458"/>
    </row>
    <row r="138" spans="1:14" ht="12" customHeight="1">
      <c r="A138" s="523">
        <f t="shared" si="2"/>
        <v>135</v>
      </c>
      <c r="B138" s="490" t="s">
        <v>1318</v>
      </c>
      <c r="C138" s="491" t="s">
        <v>1620</v>
      </c>
      <c r="D138" s="491" t="s">
        <v>1621</v>
      </c>
      <c r="E138" s="491" t="s">
        <v>103</v>
      </c>
      <c r="F138" s="494" t="s">
        <v>102</v>
      </c>
      <c r="G138" s="491" t="s">
        <v>264</v>
      </c>
      <c r="H138" s="490" t="s">
        <v>264</v>
      </c>
      <c r="I138" s="490" t="s">
        <v>104</v>
      </c>
      <c r="J138" s="490" t="s">
        <v>264</v>
      </c>
      <c r="K138" s="575" t="s">
        <v>264</v>
      </c>
      <c r="L138" s="555" t="s">
        <v>1498</v>
      </c>
      <c r="M138" s="524" t="s">
        <v>264</v>
      </c>
      <c r="N138" s="458"/>
    </row>
    <row r="139" spans="1:14" ht="12" customHeight="1">
      <c r="A139" s="520">
        <f>A138+1</f>
        <v>136</v>
      </c>
      <c r="B139" s="471" t="s">
        <v>1319</v>
      </c>
      <c r="C139" s="472" t="s">
        <v>1983</v>
      </c>
      <c r="D139" s="472" t="s">
        <v>735</v>
      </c>
      <c r="E139" s="472" t="s">
        <v>103</v>
      </c>
      <c r="F139" s="471" t="s">
        <v>102</v>
      </c>
      <c r="G139" s="471" t="s">
        <v>104</v>
      </c>
      <c r="H139" s="471" t="s">
        <v>104</v>
      </c>
      <c r="I139" s="472" t="s">
        <v>104</v>
      </c>
      <c r="J139" s="471" t="s">
        <v>264</v>
      </c>
      <c r="K139" s="577" t="s">
        <v>264</v>
      </c>
      <c r="L139" s="546" t="s">
        <v>1186</v>
      </c>
      <c r="M139" s="473"/>
      <c r="N139" s="458"/>
    </row>
    <row r="140" spans="1:14" ht="12" customHeight="1">
      <c r="A140" s="521">
        <f t="shared" si="2"/>
        <v>137</v>
      </c>
      <c r="B140" s="465" t="s">
        <v>1320</v>
      </c>
      <c r="C140" s="474" t="s">
        <v>1984</v>
      </c>
      <c r="D140" s="474" t="s">
        <v>178</v>
      </c>
      <c r="E140" s="465" t="s">
        <v>103</v>
      </c>
      <c r="F140" s="488" t="s">
        <v>102</v>
      </c>
      <c r="G140" s="488" t="s">
        <v>264</v>
      </c>
      <c r="H140" s="474" t="s">
        <v>264</v>
      </c>
      <c r="I140" s="465" t="s">
        <v>104</v>
      </c>
      <c r="J140" s="488" t="s">
        <v>104</v>
      </c>
      <c r="K140" s="572" t="s">
        <v>264</v>
      </c>
      <c r="L140" s="556" t="s">
        <v>1498</v>
      </c>
      <c r="M140" s="475"/>
      <c r="N140" s="458"/>
    </row>
    <row r="141" spans="1:14">
      <c r="A141" s="522">
        <f t="shared" si="2"/>
        <v>138</v>
      </c>
      <c r="B141" s="476" t="s">
        <v>1985</v>
      </c>
      <c r="C141" s="477" t="s">
        <v>1986</v>
      </c>
      <c r="D141" s="477" t="s">
        <v>472</v>
      </c>
      <c r="E141" s="476" t="s">
        <v>103</v>
      </c>
      <c r="F141" s="489" t="s">
        <v>102</v>
      </c>
      <c r="G141" s="489" t="s">
        <v>264</v>
      </c>
      <c r="H141" s="477" t="s">
        <v>264</v>
      </c>
      <c r="I141" s="476" t="s">
        <v>104</v>
      </c>
      <c r="J141" s="489" t="s">
        <v>264</v>
      </c>
      <c r="K141" s="573" t="s">
        <v>264</v>
      </c>
      <c r="L141" s="557" t="s">
        <v>1498</v>
      </c>
      <c r="M141" s="478"/>
      <c r="N141" s="458"/>
    </row>
    <row r="142" spans="1:14">
      <c r="A142" s="515">
        <f t="shared" si="2"/>
        <v>139</v>
      </c>
      <c r="B142" s="471" t="s">
        <v>1321</v>
      </c>
      <c r="C142" s="472" t="s">
        <v>1660</v>
      </c>
      <c r="D142" s="472" t="s">
        <v>192</v>
      </c>
      <c r="E142" s="472" t="s">
        <v>103</v>
      </c>
      <c r="F142" s="471" t="s">
        <v>102</v>
      </c>
      <c r="G142" s="471" t="s">
        <v>264</v>
      </c>
      <c r="H142" s="471" t="s">
        <v>264</v>
      </c>
      <c r="I142" s="472" t="s">
        <v>104</v>
      </c>
      <c r="J142" s="471" t="s">
        <v>264</v>
      </c>
      <c r="K142" s="577" t="s">
        <v>264</v>
      </c>
      <c r="L142" s="546" t="s">
        <v>1498</v>
      </c>
      <c r="M142" s="473" t="s">
        <v>264</v>
      </c>
      <c r="N142" s="458"/>
    </row>
    <row r="143" spans="1:14">
      <c r="A143" s="513">
        <f t="shared" si="2"/>
        <v>140</v>
      </c>
      <c r="B143" s="465" t="s">
        <v>1413</v>
      </c>
      <c r="C143" s="474" t="s">
        <v>1661</v>
      </c>
      <c r="D143" s="474" t="s">
        <v>188</v>
      </c>
      <c r="E143" s="474" t="s">
        <v>105</v>
      </c>
      <c r="F143" s="465" t="s">
        <v>102</v>
      </c>
      <c r="G143" s="465" t="s">
        <v>264</v>
      </c>
      <c r="H143" s="465" t="s">
        <v>264</v>
      </c>
      <c r="I143" s="474" t="s">
        <v>104</v>
      </c>
      <c r="J143" s="465" t="s">
        <v>264</v>
      </c>
      <c r="K143" s="574" t="s">
        <v>264</v>
      </c>
      <c r="L143" s="547" t="s">
        <v>1498</v>
      </c>
      <c r="M143" s="475" t="s">
        <v>264</v>
      </c>
      <c r="N143" s="458"/>
    </row>
    <row r="144" spans="1:14">
      <c r="A144" s="513">
        <f t="shared" si="2"/>
        <v>141</v>
      </c>
      <c r="B144" s="465" t="s">
        <v>1414</v>
      </c>
      <c r="C144" s="474" t="s">
        <v>1662</v>
      </c>
      <c r="D144" s="474" t="s">
        <v>190</v>
      </c>
      <c r="E144" s="474" t="s">
        <v>105</v>
      </c>
      <c r="F144" s="465" t="s">
        <v>102</v>
      </c>
      <c r="G144" s="465" t="s">
        <v>264</v>
      </c>
      <c r="H144" s="465" t="s">
        <v>264</v>
      </c>
      <c r="I144" s="474" t="s">
        <v>104</v>
      </c>
      <c r="J144" s="465" t="s">
        <v>264</v>
      </c>
      <c r="K144" s="574" t="s">
        <v>264</v>
      </c>
      <c r="L144" s="547" t="s">
        <v>1498</v>
      </c>
      <c r="M144" s="475" t="s">
        <v>264</v>
      </c>
      <c r="N144" s="458"/>
    </row>
    <row r="145" spans="1:14">
      <c r="A145" s="513">
        <f t="shared" si="2"/>
        <v>142</v>
      </c>
      <c r="B145" s="465" t="s">
        <v>1415</v>
      </c>
      <c r="C145" s="474" t="s">
        <v>1663</v>
      </c>
      <c r="D145" s="474" t="s">
        <v>191</v>
      </c>
      <c r="E145" s="474" t="s">
        <v>105</v>
      </c>
      <c r="F145" s="465" t="s">
        <v>102</v>
      </c>
      <c r="G145" s="465" t="s">
        <v>264</v>
      </c>
      <c r="H145" s="465" t="s">
        <v>264</v>
      </c>
      <c r="I145" s="474" t="s">
        <v>104</v>
      </c>
      <c r="J145" s="465" t="s">
        <v>264</v>
      </c>
      <c r="K145" s="574" t="s">
        <v>264</v>
      </c>
      <c r="L145" s="547" t="s">
        <v>1498</v>
      </c>
      <c r="M145" s="475" t="s">
        <v>264</v>
      </c>
      <c r="N145" s="458"/>
    </row>
    <row r="146" spans="1:14">
      <c r="A146" s="513">
        <f t="shared" si="2"/>
        <v>143</v>
      </c>
      <c r="B146" s="465" t="s">
        <v>1323</v>
      </c>
      <c r="C146" s="474" t="s">
        <v>1664</v>
      </c>
      <c r="D146" s="474" t="s">
        <v>1324</v>
      </c>
      <c r="E146" s="474" t="s">
        <v>105</v>
      </c>
      <c r="F146" s="465" t="s">
        <v>106</v>
      </c>
      <c r="G146" s="465" t="s">
        <v>104</v>
      </c>
      <c r="H146" s="465" t="s">
        <v>104</v>
      </c>
      <c r="I146" s="474" t="s">
        <v>264</v>
      </c>
      <c r="J146" s="465" t="s">
        <v>264</v>
      </c>
      <c r="K146" s="574" t="s">
        <v>280</v>
      </c>
      <c r="L146" s="547" t="s">
        <v>766</v>
      </c>
      <c r="M146" s="475"/>
      <c r="N146" s="502" t="s">
        <v>2087</v>
      </c>
    </row>
    <row r="147" spans="1:14">
      <c r="A147" s="513">
        <f t="shared" si="2"/>
        <v>144</v>
      </c>
      <c r="B147" s="465" t="s">
        <v>1416</v>
      </c>
      <c r="C147" s="474" t="s">
        <v>1665</v>
      </c>
      <c r="D147" s="474" t="s">
        <v>1417</v>
      </c>
      <c r="E147" s="474" t="s">
        <v>105</v>
      </c>
      <c r="F147" s="465" t="s">
        <v>102</v>
      </c>
      <c r="G147" s="465" t="s">
        <v>264</v>
      </c>
      <c r="H147" s="465" t="s">
        <v>264</v>
      </c>
      <c r="I147" s="474" t="s">
        <v>104</v>
      </c>
      <c r="J147" s="465" t="s">
        <v>264</v>
      </c>
      <c r="K147" s="574" t="s">
        <v>264</v>
      </c>
      <c r="L147" s="547" t="s">
        <v>1498</v>
      </c>
      <c r="M147" s="475"/>
      <c r="N147" s="458"/>
    </row>
    <row r="148" spans="1:14">
      <c r="A148" s="513">
        <f t="shared" si="2"/>
        <v>145</v>
      </c>
      <c r="B148" s="465" t="s">
        <v>1322</v>
      </c>
      <c r="C148" s="474" t="s">
        <v>1666</v>
      </c>
      <c r="D148" s="474" t="s">
        <v>1204</v>
      </c>
      <c r="E148" s="474" t="s">
        <v>103</v>
      </c>
      <c r="F148" s="465" t="s">
        <v>102</v>
      </c>
      <c r="G148" s="465" t="s">
        <v>104</v>
      </c>
      <c r="H148" s="465" t="s">
        <v>104</v>
      </c>
      <c r="I148" s="474" t="s">
        <v>264</v>
      </c>
      <c r="J148" s="465" t="s">
        <v>264</v>
      </c>
      <c r="K148" s="574" t="s">
        <v>280</v>
      </c>
      <c r="L148" s="547" t="s">
        <v>766</v>
      </c>
      <c r="M148" s="475"/>
      <c r="N148" s="458"/>
    </row>
    <row r="149" spans="1:14">
      <c r="A149" s="513">
        <f t="shared" si="2"/>
        <v>146</v>
      </c>
      <c r="B149" s="465" t="s">
        <v>1418</v>
      </c>
      <c r="C149" s="474" t="s">
        <v>2101</v>
      </c>
      <c r="D149" s="474" t="s">
        <v>1419</v>
      </c>
      <c r="E149" s="474" t="s">
        <v>103</v>
      </c>
      <c r="F149" s="465" t="s">
        <v>106</v>
      </c>
      <c r="G149" s="465" t="s">
        <v>104</v>
      </c>
      <c r="H149" s="465" t="s">
        <v>104</v>
      </c>
      <c r="I149" s="474" t="s">
        <v>264</v>
      </c>
      <c r="J149" s="465" t="s">
        <v>264</v>
      </c>
      <c r="K149" s="574" t="s">
        <v>280</v>
      </c>
      <c r="L149" s="547" t="s">
        <v>766</v>
      </c>
      <c r="M149" s="475"/>
      <c r="N149" s="502" t="s">
        <v>2088</v>
      </c>
    </row>
    <row r="150" spans="1:14">
      <c r="A150" s="513">
        <f t="shared" si="2"/>
        <v>147</v>
      </c>
      <c r="B150" s="465" t="s">
        <v>1468</v>
      </c>
      <c r="C150" s="474" t="s">
        <v>1667</v>
      </c>
      <c r="D150" s="474" t="s">
        <v>1469</v>
      </c>
      <c r="E150" s="474" t="s">
        <v>103</v>
      </c>
      <c r="F150" s="465" t="s">
        <v>1531</v>
      </c>
      <c r="G150" s="465" t="s">
        <v>104</v>
      </c>
      <c r="H150" s="465" t="s">
        <v>104</v>
      </c>
      <c r="I150" s="474" t="s">
        <v>264</v>
      </c>
      <c r="J150" s="465" t="s">
        <v>264</v>
      </c>
      <c r="K150" s="574" t="s">
        <v>280</v>
      </c>
      <c r="L150" s="547" t="s">
        <v>766</v>
      </c>
      <c r="M150" s="475"/>
      <c r="N150" s="458"/>
    </row>
    <row r="151" spans="1:14">
      <c r="A151" s="513">
        <f t="shared" si="2"/>
        <v>148</v>
      </c>
      <c r="B151" s="465" t="s">
        <v>1420</v>
      </c>
      <c r="C151" s="474" t="s">
        <v>1668</v>
      </c>
      <c r="D151" s="474" t="s">
        <v>1421</v>
      </c>
      <c r="E151" s="474" t="s">
        <v>105</v>
      </c>
      <c r="F151" s="465" t="s">
        <v>102</v>
      </c>
      <c r="G151" s="465" t="s">
        <v>264</v>
      </c>
      <c r="H151" s="465" t="s">
        <v>264</v>
      </c>
      <c r="I151" s="474" t="s">
        <v>104</v>
      </c>
      <c r="J151" s="465" t="s">
        <v>264</v>
      </c>
      <c r="K151" s="574" t="s">
        <v>264</v>
      </c>
      <c r="L151" s="547" t="s">
        <v>1498</v>
      </c>
      <c r="M151" s="475" t="s">
        <v>264</v>
      </c>
      <c r="N151" s="458"/>
    </row>
    <row r="152" spans="1:14">
      <c r="A152" s="513">
        <f t="shared" si="2"/>
        <v>149</v>
      </c>
      <c r="B152" s="465" t="s">
        <v>1422</v>
      </c>
      <c r="C152" s="474" t="s">
        <v>1669</v>
      </c>
      <c r="D152" s="474" t="s">
        <v>1423</v>
      </c>
      <c r="E152" s="474" t="s">
        <v>105</v>
      </c>
      <c r="F152" s="465" t="s">
        <v>102</v>
      </c>
      <c r="G152" s="465" t="s">
        <v>264</v>
      </c>
      <c r="H152" s="465" t="s">
        <v>264</v>
      </c>
      <c r="I152" s="474" t="s">
        <v>104</v>
      </c>
      <c r="J152" s="465" t="s">
        <v>264</v>
      </c>
      <c r="K152" s="574" t="s">
        <v>264</v>
      </c>
      <c r="L152" s="547" t="s">
        <v>1498</v>
      </c>
      <c r="M152" s="475" t="s">
        <v>264</v>
      </c>
      <c r="N152" s="458"/>
    </row>
    <row r="153" spans="1:14" ht="12" customHeight="1">
      <c r="A153" s="513">
        <f t="shared" si="2"/>
        <v>150</v>
      </c>
      <c r="B153" s="465" t="s">
        <v>1424</v>
      </c>
      <c r="C153" s="474" t="s">
        <v>1670</v>
      </c>
      <c r="D153" s="474" t="s">
        <v>1425</v>
      </c>
      <c r="E153" s="474" t="s">
        <v>105</v>
      </c>
      <c r="F153" s="465" t="s">
        <v>1531</v>
      </c>
      <c r="G153" s="465" t="s">
        <v>104</v>
      </c>
      <c r="H153" s="465" t="s">
        <v>104</v>
      </c>
      <c r="I153" s="474" t="s">
        <v>264</v>
      </c>
      <c r="J153" s="465" t="s">
        <v>264</v>
      </c>
      <c r="K153" s="574" t="s">
        <v>280</v>
      </c>
      <c r="L153" s="547" t="s">
        <v>766</v>
      </c>
      <c r="M153" s="475" t="s">
        <v>264</v>
      </c>
      <c r="N153" s="458"/>
    </row>
    <row r="154" spans="1:14" ht="12" customHeight="1">
      <c r="A154" s="513">
        <f t="shared" si="2"/>
        <v>151</v>
      </c>
      <c r="B154" s="465" t="s">
        <v>1426</v>
      </c>
      <c r="C154" s="474" t="s">
        <v>1671</v>
      </c>
      <c r="D154" s="474" t="s">
        <v>1427</v>
      </c>
      <c r="E154" s="474" t="s">
        <v>105</v>
      </c>
      <c r="F154" s="465" t="s">
        <v>1531</v>
      </c>
      <c r="G154" s="465" t="s">
        <v>104</v>
      </c>
      <c r="H154" s="465" t="s">
        <v>104</v>
      </c>
      <c r="I154" s="474" t="s">
        <v>264</v>
      </c>
      <c r="J154" s="465" t="s">
        <v>264</v>
      </c>
      <c r="K154" s="574" t="s">
        <v>280</v>
      </c>
      <c r="L154" s="547" t="s">
        <v>766</v>
      </c>
      <c r="M154" s="475" t="s">
        <v>264</v>
      </c>
      <c r="N154" s="458"/>
    </row>
    <row r="155" spans="1:14" ht="12" customHeight="1">
      <c r="A155" s="513">
        <f t="shared" si="2"/>
        <v>152</v>
      </c>
      <c r="B155" s="465" t="s">
        <v>1428</v>
      </c>
      <c r="C155" s="474" t="s">
        <v>1672</v>
      </c>
      <c r="D155" s="474" t="s">
        <v>1429</v>
      </c>
      <c r="E155" s="474" t="s">
        <v>105</v>
      </c>
      <c r="F155" s="465" t="s">
        <v>1531</v>
      </c>
      <c r="G155" s="465" t="s">
        <v>104</v>
      </c>
      <c r="H155" s="465" t="s">
        <v>104</v>
      </c>
      <c r="I155" s="474" t="s">
        <v>264</v>
      </c>
      <c r="J155" s="465" t="s">
        <v>264</v>
      </c>
      <c r="K155" s="574" t="s">
        <v>280</v>
      </c>
      <c r="L155" s="547" t="s">
        <v>766</v>
      </c>
      <c r="M155" s="475" t="s">
        <v>264</v>
      </c>
      <c r="N155" s="458"/>
    </row>
    <row r="156" spans="1:14" ht="12" customHeight="1">
      <c r="A156" s="513">
        <f t="shared" si="2"/>
        <v>153</v>
      </c>
      <c r="B156" s="465" t="s">
        <v>1430</v>
      </c>
      <c r="C156" s="474" t="s">
        <v>1673</v>
      </c>
      <c r="D156" s="474" t="s">
        <v>1987</v>
      </c>
      <c r="E156" s="474" t="s">
        <v>105</v>
      </c>
      <c r="F156" s="465" t="s">
        <v>1531</v>
      </c>
      <c r="G156" s="465" t="s">
        <v>104</v>
      </c>
      <c r="H156" s="465" t="s">
        <v>104</v>
      </c>
      <c r="I156" s="474" t="s">
        <v>264</v>
      </c>
      <c r="J156" s="465" t="s">
        <v>264</v>
      </c>
      <c r="K156" s="574" t="s">
        <v>280</v>
      </c>
      <c r="L156" s="547" t="s">
        <v>766</v>
      </c>
      <c r="M156" s="475" t="s">
        <v>264</v>
      </c>
      <c r="N156" s="458"/>
    </row>
    <row r="157" spans="1:14" ht="12" customHeight="1">
      <c r="A157" s="513">
        <f t="shared" si="2"/>
        <v>154</v>
      </c>
      <c r="B157" s="465" t="s">
        <v>1470</v>
      </c>
      <c r="C157" s="474" t="s">
        <v>1674</v>
      </c>
      <c r="D157" s="474" t="s">
        <v>1401</v>
      </c>
      <c r="E157" s="474" t="s">
        <v>103</v>
      </c>
      <c r="F157" s="465" t="s">
        <v>1531</v>
      </c>
      <c r="G157" s="465" t="s">
        <v>264</v>
      </c>
      <c r="H157" s="465" t="s">
        <v>104</v>
      </c>
      <c r="I157" s="474" t="s">
        <v>264</v>
      </c>
      <c r="J157" s="465" t="s">
        <v>264</v>
      </c>
      <c r="K157" s="574" t="s">
        <v>280</v>
      </c>
      <c r="L157" s="547" t="s">
        <v>766</v>
      </c>
      <c r="M157" s="475" t="s">
        <v>264</v>
      </c>
      <c r="N157" s="458"/>
    </row>
    <row r="158" spans="1:14" ht="12" customHeight="1">
      <c r="A158" s="513">
        <f t="shared" si="2"/>
        <v>155</v>
      </c>
      <c r="B158" s="465" t="s">
        <v>1677</v>
      </c>
      <c r="C158" s="474" t="s">
        <v>1675</v>
      </c>
      <c r="D158" s="474" t="s">
        <v>1676</v>
      </c>
      <c r="E158" s="474" t="s">
        <v>105</v>
      </c>
      <c r="F158" s="465" t="s">
        <v>102</v>
      </c>
      <c r="G158" s="465" t="s">
        <v>264</v>
      </c>
      <c r="H158" s="465" t="s">
        <v>264</v>
      </c>
      <c r="I158" s="474" t="s">
        <v>104</v>
      </c>
      <c r="J158" s="465" t="s">
        <v>264</v>
      </c>
      <c r="K158" s="574" t="s">
        <v>264</v>
      </c>
      <c r="L158" s="547" t="s">
        <v>1498</v>
      </c>
      <c r="M158" s="475" t="s">
        <v>264</v>
      </c>
      <c r="N158" s="458"/>
    </row>
    <row r="159" spans="1:14" ht="12" customHeight="1">
      <c r="A159" s="513">
        <f t="shared" si="2"/>
        <v>156</v>
      </c>
      <c r="B159" s="465" t="s">
        <v>1680</v>
      </c>
      <c r="C159" s="474" t="s">
        <v>1678</v>
      </c>
      <c r="D159" s="474" t="s">
        <v>1679</v>
      </c>
      <c r="E159" s="474" t="s">
        <v>105</v>
      </c>
      <c r="F159" s="465" t="s">
        <v>102</v>
      </c>
      <c r="G159" s="465" t="s">
        <v>264</v>
      </c>
      <c r="H159" s="465" t="s">
        <v>264</v>
      </c>
      <c r="I159" s="474" t="s">
        <v>104</v>
      </c>
      <c r="J159" s="465" t="s">
        <v>264</v>
      </c>
      <c r="K159" s="574" t="s">
        <v>264</v>
      </c>
      <c r="L159" s="547" t="s">
        <v>1498</v>
      </c>
      <c r="M159" s="475" t="s">
        <v>264</v>
      </c>
      <c r="N159" s="458"/>
    </row>
    <row r="160" spans="1:14" ht="12" customHeight="1">
      <c r="A160" s="513">
        <f t="shared" si="2"/>
        <v>157</v>
      </c>
      <c r="B160" s="465" t="s">
        <v>1683</v>
      </c>
      <c r="C160" s="474" t="s">
        <v>1681</v>
      </c>
      <c r="D160" s="474" t="s">
        <v>1682</v>
      </c>
      <c r="E160" s="474" t="s">
        <v>103</v>
      </c>
      <c r="F160" s="465" t="s">
        <v>1531</v>
      </c>
      <c r="G160" s="465" t="s">
        <v>264</v>
      </c>
      <c r="H160" s="465" t="s">
        <v>104</v>
      </c>
      <c r="I160" s="474" t="s">
        <v>264</v>
      </c>
      <c r="J160" s="465" t="s">
        <v>264</v>
      </c>
      <c r="K160" s="574" t="s">
        <v>1054</v>
      </c>
      <c r="L160" s="547" t="s">
        <v>766</v>
      </c>
      <c r="M160" s="475" t="s">
        <v>264</v>
      </c>
      <c r="N160" s="458"/>
    </row>
    <row r="161" spans="1:14" ht="12" customHeight="1">
      <c r="A161" s="513">
        <f t="shared" ref="A161:A224" si="4">A160+1</f>
        <v>158</v>
      </c>
      <c r="B161" s="465" t="s">
        <v>1686</v>
      </c>
      <c r="C161" s="474" t="s">
        <v>1684</v>
      </c>
      <c r="D161" s="474" t="s">
        <v>1685</v>
      </c>
      <c r="E161" s="474" t="s">
        <v>103</v>
      </c>
      <c r="F161" s="465" t="s">
        <v>1531</v>
      </c>
      <c r="G161" s="465" t="s">
        <v>264</v>
      </c>
      <c r="H161" s="465" t="s">
        <v>104</v>
      </c>
      <c r="I161" s="474" t="s">
        <v>264</v>
      </c>
      <c r="J161" s="465" t="s">
        <v>264</v>
      </c>
      <c r="K161" s="574" t="s">
        <v>280</v>
      </c>
      <c r="L161" s="547" t="s">
        <v>766</v>
      </c>
      <c r="M161" s="475" t="s">
        <v>264</v>
      </c>
      <c r="N161" s="458"/>
    </row>
    <row r="162" spans="1:14" ht="12" customHeight="1">
      <c r="A162" s="513">
        <f t="shared" si="4"/>
        <v>159</v>
      </c>
      <c r="B162" s="465" t="s">
        <v>1988</v>
      </c>
      <c r="C162" s="474" t="s">
        <v>1687</v>
      </c>
      <c r="D162" s="474" t="s">
        <v>1688</v>
      </c>
      <c r="E162" s="474" t="s">
        <v>103</v>
      </c>
      <c r="F162" s="465" t="s">
        <v>1531</v>
      </c>
      <c r="G162" s="465" t="s">
        <v>264</v>
      </c>
      <c r="H162" s="465" t="s">
        <v>104</v>
      </c>
      <c r="I162" s="474" t="s">
        <v>264</v>
      </c>
      <c r="J162" s="465" t="s">
        <v>264</v>
      </c>
      <c r="K162" s="574" t="s">
        <v>1054</v>
      </c>
      <c r="L162" s="547" t="s">
        <v>766</v>
      </c>
      <c r="M162" s="475" t="s">
        <v>264</v>
      </c>
      <c r="N162" s="458"/>
    </row>
    <row r="163" spans="1:14" ht="12" customHeight="1">
      <c r="A163" s="513">
        <f t="shared" si="4"/>
        <v>160</v>
      </c>
      <c r="B163" s="465" t="s">
        <v>1989</v>
      </c>
      <c r="C163" s="474" t="s">
        <v>1990</v>
      </c>
      <c r="D163" s="474" t="s">
        <v>1991</v>
      </c>
      <c r="E163" s="474" t="s">
        <v>103</v>
      </c>
      <c r="F163" s="465" t="s">
        <v>1531</v>
      </c>
      <c r="G163" s="465" t="s">
        <v>264</v>
      </c>
      <c r="H163" s="465" t="s">
        <v>104</v>
      </c>
      <c r="I163" s="474" t="s">
        <v>264</v>
      </c>
      <c r="J163" s="465" t="s">
        <v>264</v>
      </c>
      <c r="K163" s="574" t="s">
        <v>280</v>
      </c>
      <c r="L163" s="547" t="s">
        <v>766</v>
      </c>
      <c r="M163" s="475" t="s">
        <v>264</v>
      </c>
      <c r="N163" s="458"/>
    </row>
    <row r="164" spans="1:14" ht="12" customHeight="1">
      <c r="A164" s="513">
        <f t="shared" si="4"/>
        <v>161</v>
      </c>
      <c r="B164" s="465" t="s">
        <v>1992</v>
      </c>
      <c r="C164" s="474" t="s">
        <v>1993</v>
      </c>
      <c r="D164" s="474" t="s">
        <v>1994</v>
      </c>
      <c r="E164" s="474" t="s">
        <v>103</v>
      </c>
      <c r="F164" s="465" t="s">
        <v>1531</v>
      </c>
      <c r="G164" s="465" t="s">
        <v>264</v>
      </c>
      <c r="H164" s="465" t="s">
        <v>104</v>
      </c>
      <c r="I164" s="474" t="s">
        <v>264</v>
      </c>
      <c r="J164" s="465" t="s">
        <v>264</v>
      </c>
      <c r="K164" s="574" t="s">
        <v>1054</v>
      </c>
      <c r="L164" s="547" t="s">
        <v>766</v>
      </c>
      <c r="M164" s="475" t="s">
        <v>264</v>
      </c>
      <c r="N164" s="458"/>
    </row>
    <row r="165" spans="1:14" ht="12" customHeight="1">
      <c r="A165" s="513">
        <f t="shared" si="4"/>
        <v>162</v>
      </c>
      <c r="B165" s="465" t="s">
        <v>1995</v>
      </c>
      <c r="C165" s="474" t="s">
        <v>1996</v>
      </c>
      <c r="D165" s="474" t="s">
        <v>1997</v>
      </c>
      <c r="E165" s="474" t="s">
        <v>103</v>
      </c>
      <c r="F165" s="465" t="s">
        <v>1531</v>
      </c>
      <c r="G165" s="465" t="s">
        <v>264</v>
      </c>
      <c r="H165" s="465" t="s">
        <v>104</v>
      </c>
      <c r="I165" s="474" t="s">
        <v>264</v>
      </c>
      <c r="J165" s="465" t="s">
        <v>264</v>
      </c>
      <c r="K165" s="574" t="s">
        <v>1054</v>
      </c>
      <c r="L165" s="547" t="s">
        <v>766</v>
      </c>
      <c r="M165" s="475" t="s">
        <v>264</v>
      </c>
      <c r="N165" s="458"/>
    </row>
    <row r="166" spans="1:14" ht="12" customHeight="1">
      <c r="A166" s="513">
        <f t="shared" si="4"/>
        <v>163</v>
      </c>
      <c r="B166" s="465" t="s">
        <v>1998</v>
      </c>
      <c r="C166" s="474" t="s">
        <v>1999</v>
      </c>
      <c r="D166" s="474" t="s">
        <v>2000</v>
      </c>
      <c r="E166" s="474" t="s">
        <v>105</v>
      </c>
      <c r="F166" s="465" t="s">
        <v>1531</v>
      </c>
      <c r="G166" s="465" t="s">
        <v>264</v>
      </c>
      <c r="H166" s="465" t="s">
        <v>104</v>
      </c>
      <c r="I166" s="474" t="s">
        <v>264</v>
      </c>
      <c r="J166" s="465" t="s">
        <v>264</v>
      </c>
      <c r="K166" s="574">
        <v>1</v>
      </c>
      <c r="L166" s="547" t="s">
        <v>766</v>
      </c>
      <c r="M166" s="475" t="s">
        <v>264</v>
      </c>
      <c r="N166" s="458"/>
    </row>
    <row r="167" spans="1:14" ht="12" customHeight="1">
      <c r="A167" s="513">
        <f t="shared" si="4"/>
        <v>164</v>
      </c>
      <c r="B167" s="465" t="s">
        <v>2001</v>
      </c>
      <c r="C167" s="474" t="s">
        <v>2002</v>
      </c>
      <c r="D167" s="474" t="s">
        <v>2003</v>
      </c>
      <c r="E167" s="474" t="s">
        <v>103</v>
      </c>
      <c r="F167" s="465" t="s">
        <v>1531</v>
      </c>
      <c r="G167" s="465" t="s">
        <v>264</v>
      </c>
      <c r="H167" s="465" t="s">
        <v>104</v>
      </c>
      <c r="I167" s="474" t="s">
        <v>264</v>
      </c>
      <c r="J167" s="465" t="s">
        <v>264</v>
      </c>
      <c r="K167" s="574">
        <v>1</v>
      </c>
      <c r="L167" s="547" t="s">
        <v>766</v>
      </c>
      <c r="M167" s="475" t="s">
        <v>264</v>
      </c>
      <c r="N167" s="458"/>
    </row>
    <row r="168" spans="1:14" ht="12" customHeight="1">
      <c r="A168" s="514">
        <f t="shared" si="4"/>
        <v>165</v>
      </c>
      <c r="B168" s="476" t="s">
        <v>2004</v>
      </c>
      <c r="C168" s="477" t="s">
        <v>2005</v>
      </c>
      <c r="D168" s="477" t="s">
        <v>2006</v>
      </c>
      <c r="E168" s="477" t="s">
        <v>103</v>
      </c>
      <c r="F168" s="476" t="s">
        <v>1531</v>
      </c>
      <c r="G168" s="476" t="s">
        <v>264</v>
      </c>
      <c r="H168" s="476" t="s">
        <v>104</v>
      </c>
      <c r="I168" s="477" t="s">
        <v>264</v>
      </c>
      <c r="J168" s="476" t="s">
        <v>264</v>
      </c>
      <c r="K168" s="578">
        <v>4</v>
      </c>
      <c r="L168" s="548" t="s">
        <v>766</v>
      </c>
      <c r="M168" s="478" t="s">
        <v>264</v>
      </c>
      <c r="N168" s="458"/>
    </row>
    <row r="169" spans="1:14" ht="12" customHeight="1">
      <c r="A169" s="523">
        <f t="shared" si="4"/>
        <v>166</v>
      </c>
      <c r="B169" s="490" t="s">
        <v>1325</v>
      </c>
      <c r="C169" s="491" t="s">
        <v>1689</v>
      </c>
      <c r="D169" s="491" t="s">
        <v>174</v>
      </c>
      <c r="E169" s="491" t="s">
        <v>103</v>
      </c>
      <c r="F169" s="490" t="s">
        <v>102</v>
      </c>
      <c r="G169" s="491" t="s">
        <v>264</v>
      </c>
      <c r="H169" s="490" t="s">
        <v>264</v>
      </c>
      <c r="I169" s="490" t="s">
        <v>104</v>
      </c>
      <c r="J169" s="490" t="s">
        <v>264</v>
      </c>
      <c r="K169" s="579" t="s">
        <v>264</v>
      </c>
      <c r="L169" s="555" t="s">
        <v>1498</v>
      </c>
      <c r="M169" s="524"/>
      <c r="N169" s="458"/>
    </row>
    <row r="170" spans="1:14" ht="12" customHeight="1">
      <c r="A170" s="513">
        <f t="shared" si="4"/>
        <v>167</v>
      </c>
      <c r="B170" s="465" t="s">
        <v>1326</v>
      </c>
      <c r="C170" s="474" t="s">
        <v>1690</v>
      </c>
      <c r="D170" s="474" t="s">
        <v>834</v>
      </c>
      <c r="E170" s="474" t="s">
        <v>103</v>
      </c>
      <c r="F170" s="465" t="s">
        <v>102</v>
      </c>
      <c r="G170" s="474" t="s">
        <v>264</v>
      </c>
      <c r="H170" s="465" t="s">
        <v>264</v>
      </c>
      <c r="I170" s="474" t="s">
        <v>104</v>
      </c>
      <c r="J170" s="465" t="s">
        <v>264</v>
      </c>
      <c r="K170" s="574">
        <v>1</v>
      </c>
      <c r="L170" s="547" t="s">
        <v>1498</v>
      </c>
      <c r="M170" s="475"/>
      <c r="N170" s="458"/>
    </row>
    <row r="171" spans="1:14" ht="12" customHeight="1">
      <c r="A171" s="513">
        <f t="shared" si="4"/>
        <v>168</v>
      </c>
      <c r="B171" s="465" t="s">
        <v>1333</v>
      </c>
      <c r="C171" s="474" t="s">
        <v>1691</v>
      </c>
      <c r="D171" s="474" t="s">
        <v>134</v>
      </c>
      <c r="E171" s="474" t="s">
        <v>103</v>
      </c>
      <c r="F171" s="465" t="s">
        <v>102</v>
      </c>
      <c r="G171" s="474" t="s">
        <v>264</v>
      </c>
      <c r="H171" s="465" t="s">
        <v>264</v>
      </c>
      <c r="I171" s="474" t="s">
        <v>104</v>
      </c>
      <c r="J171" s="465" t="s">
        <v>264</v>
      </c>
      <c r="K171" s="572" t="s">
        <v>264</v>
      </c>
      <c r="L171" s="547" t="s">
        <v>1498</v>
      </c>
      <c r="M171" s="475"/>
      <c r="N171" s="458"/>
    </row>
    <row r="172" spans="1:14" ht="12" customHeight="1">
      <c r="A172" s="513">
        <f t="shared" si="4"/>
        <v>169</v>
      </c>
      <c r="B172" s="465" t="s">
        <v>1327</v>
      </c>
      <c r="C172" s="474" t="s">
        <v>1692</v>
      </c>
      <c r="D172" s="474" t="s">
        <v>1328</v>
      </c>
      <c r="E172" s="474" t="s">
        <v>105</v>
      </c>
      <c r="F172" s="488" t="s">
        <v>102</v>
      </c>
      <c r="G172" s="474" t="s">
        <v>264</v>
      </c>
      <c r="H172" s="465" t="s">
        <v>264</v>
      </c>
      <c r="I172" s="465" t="s">
        <v>104</v>
      </c>
      <c r="J172" s="465" t="s">
        <v>264</v>
      </c>
      <c r="K172" s="574" t="s">
        <v>280</v>
      </c>
      <c r="L172" s="556" t="s">
        <v>1498</v>
      </c>
      <c r="M172" s="475"/>
      <c r="N172" s="458"/>
    </row>
    <row r="173" spans="1:14" ht="12" customHeight="1">
      <c r="A173" s="513">
        <f t="shared" si="4"/>
        <v>170</v>
      </c>
      <c r="B173" s="465" t="s">
        <v>1329</v>
      </c>
      <c r="C173" s="474" t="s">
        <v>1693</v>
      </c>
      <c r="D173" s="474" t="s">
        <v>1217</v>
      </c>
      <c r="E173" s="474" t="s">
        <v>103</v>
      </c>
      <c r="F173" s="488" t="s">
        <v>1531</v>
      </c>
      <c r="G173" s="474" t="s">
        <v>104</v>
      </c>
      <c r="H173" s="465" t="s">
        <v>104</v>
      </c>
      <c r="I173" s="465" t="s">
        <v>264</v>
      </c>
      <c r="J173" s="465" t="s">
        <v>264</v>
      </c>
      <c r="K173" s="574" t="s">
        <v>280</v>
      </c>
      <c r="L173" s="556" t="s">
        <v>832</v>
      </c>
      <c r="M173" s="475"/>
      <c r="N173" s="458"/>
    </row>
    <row r="174" spans="1:14" ht="12" customHeight="1">
      <c r="A174" s="513">
        <f t="shared" si="4"/>
        <v>171</v>
      </c>
      <c r="B174" s="465" t="s">
        <v>1330</v>
      </c>
      <c r="C174" s="474" t="s">
        <v>1694</v>
      </c>
      <c r="D174" s="474" t="s">
        <v>1218</v>
      </c>
      <c r="E174" s="474" t="s">
        <v>105</v>
      </c>
      <c r="F174" s="488" t="s">
        <v>1531</v>
      </c>
      <c r="G174" s="474" t="s">
        <v>104</v>
      </c>
      <c r="H174" s="465" t="s">
        <v>104</v>
      </c>
      <c r="I174" s="465" t="s">
        <v>264</v>
      </c>
      <c r="J174" s="465" t="s">
        <v>264</v>
      </c>
      <c r="K174" s="574" t="s">
        <v>280</v>
      </c>
      <c r="L174" s="556" t="s">
        <v>832</v>
      </c>
      <c r="M174" s="475"/>
      <c r="N174" s="458"/>
    </row>
    <row r="175" spans="1:14" ht="12" customHeight="1">
      <c r="A175" s="513">
        <f t="shared" si="4"/>
        <v>172</v>
      </c>
      <c r="B175" s="465" t="s">
        <v>1331</v>
      </c>
      <c r="C175" s="474" t="s">
        <v>1695</v>
      </c>
      <c r="D175" s="474" t="s">
        <v>1332</v>
      </c>
      <c r="E175" s="474" t="s">
        <v>103</v>
      </c>
      <c r="F175" s="488" t="s">
        <v>1531</v>
      </c>
      <c r="G175" s="474" t="s">
        <v>104</v>
      </c>
      <c r="H175" s="465" t="s">
        <v>104</v>
      </c>
      <c r="I175" s="465" t="s">
        <v>264</v>
      </c>
      <c r="J175" s="465" t="s">
        <v>264</v>
      </c>
      <c r="K175" s="574" t="s">
        <v>280</v>
      </c>
      <c r="L175" s="556" t="s">
        <v>832</v>
      </c>
      <c r="M175" s="475"/>
      <c r="N175" s="458"/>
    </row>
    <row r="176" spans="1:14" ht="12" customHeight="1">
      <c r="A176" s="525">
        <f t="shared" si="4"/>
        <v>173</v>
      </c>
      <c r="B176" s="465" t="s">
        <v>1471</v>
      </c>
      <c r="C176" s="474" t="s">
        <v>1696</v>
      </c>
      <c r="D176" s="474" t="s">
        <v>1697</v>
      </c>
      <c r="E176" s="474" t="s">
        <v>105</v>
      </c>
      <c r="F176" s="488" t="s">
        <v>102</v>
      </c>
      <c r="G176" s="474" t="s">
        <v>264</v>
      </c>
      <c r="H176" s="465" t="s">
        <v>264</v>
      </c>
      <c r="I176" s="465" t="s">
        <v>104</v>
      </c>
      <c r="J176" s="465" t="s">
        <v>264</v>
      </c>
      <c r="K176" s="574" t="s">
        <v>264</v>
      </c>
      <c r="L176" s="547" t="s">
        <v>1498</v>
      </c>
      <c r="M176" s="475"/>
      <c r="N176" s="458"/>
    </row>
    <row r="177" spans="1:14" ht="12" customHeight="1">
      <c r="A177" s="513">
        <f t="shared" si="4"/>
        <v>174</v>
      </c>
      <c r="B177" s="465" t="s">
        <v>1698</v>
      </c>
      <c r="C177" s="474" t="s">
        <v>1699</v>
      </c>
      <c r="D177" s="474" t="s">
        <v>1700</v>
      </c>
      <c r="E177" s="474" t="s">
        <v>105</v>
      </c>
      <c r="F177" s="488" t="s">
        <v>102</v>
      </c>
      <c r="G177" s="474" t="s">
        <v>264</v>
      </c>
      <c r="H177" s="465" t="s">
        <v>264</v>
      </c>
      <c r="I177" s="465" t="s">
        <v>104</v>
      </c>
      <c r="J177" s="465" t="s">
        <v>264</v>
      </c>
      <c r="K177" s="574" t="s">
        <v>264</v>
      </c>
      <c r="L177" s="547" t="s">
        <v>1498</v>
      </c>
      <c r="M177" s="475"/>
      <c r="N177" s="458"/>
    </row>
    <row r="178" spans="1:14" ht="12" customHeight="1">
      <c r="A178" s="525">
        <f t="shared" si="4"/>
        <v>175</v>
      </c>
      <c r="B178" s="465" t="s">
        <v>1701</v>
      </c>
      <c r="C178" s="474" t="s">
        <v>1702</v>
      </c>
      <c r="D178" s="474" t="s">
        <v>1703</v>
      </c>
      <c r="E178" s="474" t="s">
        <v>105</v>
      </c>
      <c r="F178" s="488" t="s">
        <v>102</v>
      </c>
      <c r="G178" s="474" t="s">
        <v>264</v>
      </c>
      <c r="H178" s="465" t="s">
        <v>264</v>
      </c>
      <c r="I178" s="465" t="s">
        <v>104</v>
      </c>
      <c r="J178" s="465" t="s">
        <v>264</v>
      </c>
      <c r="K178" s="574" t="s">
        <v>280</v>
      </c>
      <c r="L178" s="547" t="s">
        <v>1498</v>
      </c>
      <c r="M178" s="475"/>
      <c r="N178" s="458"/>
    </row>
    <row r="179" spans="1:14" ht="12" customHeight="1">
      <c r="A179" s="513">
        <f t="shared" si="4"/>
        <v>176</v>
      </c>
      <c r="B179" s="465" t="s">
        <v>1704</v>
      </c>
      <c r="C179" s="474" t="s">
        <v>1705</v>
      </c>
      <c r="D179" s="474" t="s">
        <v>1706</v>
      </c>
      <c r="E179" s="474" t="s">
        <v>103</v>
      </c>
      <c r="F179" s="488" t="s">
        <v>1531</v>
      </c>
      <c r="G179" s="474" t="s">
        <v>104</v>
      </c>
      <c r="H179" s="465" t="s">
        <v>104</v>
      </c>
      <c r="I179" s="465" t="s">
        <v>264</v>
      </c>
      <c r="J179" s="465" t="s">
        <v>264</v>
      </c>
      <c r="K179" s="574" t="s">
        <v>280</v>
      </c>
      <c r="L179" s="547" t="s">
        <v>832</v>
      </c>
      <c r="M179" s="475"/>
      <c r="N179" s="458"/>
    </row>
    <row r="180" spans="1:14" ht="12" customHeight="1">
      <c r="A180" s="525">
        <f t="shared" si="4"/>
        <v>177</v>
      </c>
      <c r="B180" s="465" t="s">
        <v>1707</v>
      </c>
      <c r="C180" s="474" t="s">
        <v>1708</v>
      </c>
      <c r="D180" s="474" t="s">
        <v>1709</v>
      </c>
      <c r="E180" s="474" t="s">
        <v>103</v>
      </c>
      <c r="F180" s="488" t="s">
        <v>1531</v>
      </c>
      <c r="G180" s="474" t="s">
        <v>104</v>
      </c>
      <c r="H180" s="465" t="s">
        <v>104</v>
      </c>
      <c r="I180" s="465" t="s">
        <v>264</v>
      </c>
      <c r="J180" s="465" t="s">
        <v>264</v>
      </c>
      <c r="K180" s="574" t="s">
        <v>280</v>
      </c>
      <c r="L180" s="547" t="s">
        <v>832</v>
      </c>
      <c r="M180" s="475"/>
      <c r="N180" s="458"/>
    </row>
    <row r="181" spans="1:14" ht="12" customHeight="1">
      <c r="A181" s="513">
        <f t="shared" si="4"/>
        <v>178</v>
      </c>
      <c r="B181" s="465" t="s">
        <v>1710</v>
      </c>
      <c r="C181" s="474" t="s">
        <v>1711</v>
      </c>
      <c r="D181" s="474" t="s">
        <v>1712</v>
      </c>
      <c r="E181" s="474" t="s">
        <v>105</v>
      </c>
      <c r="F181" s="488" t="s">
        <v>1531</v>
      </c>
      <c r="G181" s="474" t="s">
        <v>104</v>
      </c>
      <c r="H181" s="465" t="s">
        <v>104</v>
      </c>
      <c r="I181" s="465" t="s">
        <v>264</v>
      </c>
      <c r="J181" s="465" t="s">
        <v>264</v>
      </c>
      <c r="K181" s="574" t="s">
        <v>1054</v>
      </c>
      <c r="L181" s="547" t="s">
        <v>832</v>
      </c>
      <c r="M181" s="475"/>
      <c r="N181" s="458"/>
    </row>
    <row r="182" spans="1:14" ht="12" customHeight="1">
      <c r="A182" s="525">
        <f t="shared" si="4"/>
        <v>179</v>
      </c>
      <c r="B182" s="465" t="s">
        <v>1713</v>
      </c>
      <c r="C182" s="474" t="s">
        <v>1714</v>
      </c>
      <c r="D182" s="474" t="s">
        <v>1715</v>
      </c>
      <c r="E182" s="474" t="s">
        <v>103</v>
      </c>
      <c r="F182" s="488" t="s">
        <v>1531</v>
      </c>
      <c r="G182" s="474" t="s">
        <v>104</v>
      </c>
      <c r="H182" s="465" t="s">
        <v>104</v>
      </c>
      <c r="I182" s="465" t="s">
        <v>264</v>
      </c>
      <c r="J182" s="465" t="s">
        <v>264</v>
      </c>
      <c r="K182" s="574" t="s">
        <v>280</v>
      </c>
      <c r="L182" s="547" t="s">
        <v>832</v>
      </c>
      <c r="M182" s="475"/>
      <c r="N182" s="458"/>
    </row>
    <row r="183" spans="1:14" ht="12" customHeight="1">
      <c r="A183" s="513">
        <f t="shared" si="4"/>
        <v>180</v>
      </c>
      <c r="B183" s="476" t="s">
        <v>2007</v>
      </c>
      <c r="C183" s="477" t="s">
        <v>2008</v>
      </c>
      <c r="D183" s="477" t="s">
        <v>2009</v>
      </c>
      <c r="E183" s="477" t="s">
        <v>105</v>
      </c>
      <c r="F183" s="489" t="s">
        <v>1531</v>
      </c>
      <c r="G183" s="477" t="s">
        <v>264</v>
      </c>
      <c r="H183" s="476" t="s">
        <v>104</v>
      </c>
      <c r="I183" s="476" t="s">
        <v>264</v>
      </c>
      <c r="J183" s="476" t="s">
        <v>264</v>
      </c>
      <c r="K183" s="578">
        <v>1</v>
      </c>
      <c r="L183" s="548" t="s">
        <v>832</v>
      </c>
      <c r="M183" s="475"/>
      <c r="N183" s="458"/>
    </row>
    <row r="184" spans="1:14" ht="12" customHeight="1">
      <c r="A184" s="515">
        <f>A183+1</f>
        <v>181</v>
      </c>
      <c r="B184" s="471" t="s">
        <v>1334</v>
      </c>
      <c r="C184" s="495" t="s">
        <v>1716</v>
      </c>
      <c r="D184" s="472" t="s">
        <v>895</v>
      </c>
      <c r="E184" s="472" t="s">
        <v>103</v>
      </c>
      <c r="F184" s="472" t="s">
        <v>102</v>
      </c>
      <c r="G184" s="472" t="s">
        <v>264</v>
      </c>
      <c r="H184" s="471" t="s">
        <v>264</v>
      </c>
      <c r="I184" s="472" t="s">
        <v>104</v>
      </c>
      <c r="J184" s="471" t="s">
        <v>264</v>
      </c>
      <c r="K184" s="571" t="s">
        <v>264</v>
      </c>
      <c r="L184" s="558" t="s">
        <v>1498</v>
      </c>
      <c r="M184" s="473" t="s">
        <v>264</v>
      </c>
      <c r="N184" s="458"/>
    </row>
    <row r="185" spans="1:14" ht="12" customHeight="1">
      <c r="A185" s="513">
        <f t="shared" si="4"/>
        <v>182</v>
      </c>
      <c r="B185" s="465" t="s">
        <v>1335</v>
      </c>
      <c r="C185" s="496" t="s">
        <v>1717</v>
      </c>
      <c r="D185" s="474" t="s">
        <v>898</v>
      </c>
      <c r="E185" s="474" t="s">
        <v>105</v>
      </c>
      <c r="F185" s="474" t="s">
        <v>102</v>
      </c>
      <c r="G185" s="474" t="s">
        <v>264</v>
      </c>
      <c r="H185" s="465" t="s">
        <v>264</v>
      </c>
      <c r="I185" s="474" t="s">
        <v>104</v>
      </c>
      <c r="J185" s="465" t="s">
        <v>264</v>
      </c>
      <c r="K185" s="572" t="s">
        <v>264</v>
      </c>
      <c r="L185" s="559" t="s">
        <v>1498</v>
      </c>
      <c r="M185" s="475" t="s">
        <v>264</v>
      </c>
      <c r="N185" s="458"/>
    </row>
    <row r="186" spans="1:14" ht="12" customHeight="1">
      <c r="A186" s="513">
        <f t="shared" si="4"/>
        <v>183</v>
      </c>
      <c r="B186" s="465" t="s">
        <v>1336</v>
      </c>
      <c r="C186" s="496" t="s">
        <v>1718</v>
      </c>
      <c r="D186" s="474" t="s">
        <v>1205</v>
      </c>
      <c r="E186" s="474" t="s">
        <v>105</v>
      </c>
      <c r="F186" s="465" t="s">
        <v>102</v>
      </c>
      <c r="G186" s="465" t="s">
        <v>264</v>
      </c>
      <c r="H186" s="465" t="s">
        <v>264</v>
      </c>
      <c r="I186" s="465" t="s">
        <v>104</v>
      </c>
      <c r="J186" s="465" t="s">
        <v>264</v>
      </c>
      <c r="K186" s="572">
        <v>1</v>
      </c>
      <c r="L186" s="559" t="s">
        <v>1498</v>
      </c>
      <c r="M186" s="475" t="s">
        <v>264</v>
      </c>
      <c r="N186" s="458"/>
    </row>
    <row r="187" spans="1:14" ht="12" customHeight="1">
      <c r="A187" s="513">
        <f t="shared" si="4"/>
        <v>184</v>
      </c>
      <c r="B187" s="465" t="s">
        <v>1337</v>
      </c>
      <c r="C187" s="496" t="s">
        <v>1719</v>
      </c>
      <c r="D187" s="474" t="s">
        <v>1338</v>
      </c>
      <c r="E187" s="474" t="s">
        <v>103</v>
      </c>
      <c r="F187" s="474" t="s">
        <v>1531</v>
      </c>
      <c r="G187" s="474" t="s">
        <v>104</v>
      </c>
      <c r="H187" s="465" t="s">
        <v>104</v>
      </c>
      <c r="I187" s="474" t="s">
        <v>264</v>
      </c>
      <c r="J187" s="465" t="s">
        <v>264</v>
      </c>
      <c r="K187" s="572">
        <v>2</v>
      </c>
      <c r="L187" s="559" t="s">
        <v>896</v>
      </c>
      <c r="M187" s="475" t="s">
        <v>264</v>
      </c>
      <c r="N187" s="458"/>
    </row>
    <row r="188" spans="1:14" ht="12" customHeight="1">
      <c r="A188" s="513">
        <f t="shared" si="4"/>
        <v>185</v>
      </c>
      <c r="B188" s="465" t="s">
        <v>1339</v>
      </c>
      <c r="C188" s="496" t="s">
        <v>1720</v>
      </c>
      <c r="D188" s="474" t="s">
        <v>1340</v>
      </c>
      <c r="E188" s="474" t="s">
        <v>103</v>
      </c>
      <c r="F188" s="474" t="s">
        <v>1531</v>
      </c>
      <c r="G188" s="474" t="s">
        <v>104</v>
      </c>
      <c r="H188" s="465" t="s">
        <v>104</v>
      </c>
      <c r="I188" s="474" t="s">
        <v>264</v>
      </c>
      <c r="J188" s="465" t="s">
        <v>264</v>
      </c>
      <c r="K188" s="572">
        <v>2</v>
      </c>
      <c r="L188" s="559" t="s">
        <v>896</v>
      </c>
      <c r="M188" s="475" t="s">
        <v>264</v>
      </c>
      <c r="N188" s="458"/>
    </row>
    <row r="189" spans="1:14" ht="12" customHeight="1">
      <c r="A189" s="513">
        <f t="shared" si="4"/>
        <v>186</v>
      </c>
      <c r="B189" s="465" t="s">
        <v>1431</v>
      </c>
      <c r="C189" s="496" t="s">
        <v>1721</v>
      </c>
      <c r="D189" s="474" t="s">
        <v>1432</v>
      </c>
      <c r="E189" s="474" t="s">
        <v>103</v>
      </c>
      <c r="F189" s="474" t="s">
        <v>1531</v>
      </c>
      <c r="G189" s="474" t="s">
        <v>264</v>
      </c>
      <c r="H189" s="465" t="s">
        <v>104</v>
      </c>
      <c r="I189" s="474" t="s">
        <v>264</v>
      </c>
      <c r="J189" s="465" t="s">
        <v>264</v>
      </c>
      <c r="K189" s="574">
        <v>5</v>
      </c>
      <c r="L189" s="559" t="s">
        <v>896</v>
      </c>
      <c r="M189" s="475" t="s">
        <v>264</v>
      </c>
      <c r="N189" s="458"/>
    </row>
    <row r="190" spans="1:14" ht="12" customHeight="1">
      <c r="A190" s="513">
        <f t="shared" si="4"/>
        <v>187</v>
      </c>
      <c r="B190" s="465" t="s">
        <v>1722</v>
      </c>
      <c r="C190" s="496" t="s">
        <v>1723</v>
      </c>
      <c r="D190" s="474" t="s">
        <v>1724</v>
      </c>
      <c r="E190" s="474" t="s">
        <v>103</v>
      </c>
      <c r="F190" s="465" t="s">
        <v>1531</v>
      </c>
      <c r="G190" s="474" t="s">
        <v>104</v>
      </c>
      <c r="H190" s="465" t="s">
        <v>104</v>
      </c>
      <c r="I190" s="465" t="s">
        <v>264</v>
      </c>
      <c r="J190" s="465" t="s">
        <v>264</v>
      </c>
      <c r="K190" s="572">
        <v>2</v>
      </c>
      <c r="L190" s="559" t="s">
        <v>896</v>
      </c>
      <c r="M190" s="475" t="s">
        <v>264</v>
      </c>
      <c r="N190" s="458"/>
    </row>
    <row r="191" spans="1:14" ht="12" customHeight="1">
      <c r="A191" s="513">
        <f t="shared" si="4"/>
        <v>188</v>
      </c>
      <c r="B191" s="465" t="s">
        <v>2010</v>
      </c>
      <c r="C191" s="496" t="s">
        <v>2011</v>
      </c>
      <c r="D191" s="474" t="s">
        <v>2012</v>
      </c>
      <c r="E191" s="474" t="s">
        <v>103</v>
      </c>
      <c r="F191" s="474" t="s">
        <v>1531</v>
      </c>
      <c r="G191" s="474" t="s">
        <v>264</v>
      </c>
      <c r="H191" s="465" t="s">
        <v>104</v>
      </c>
      <c r="I191" s="465" t="s">
        <v>264</v>
      </c>
      <c r="J191" s="465" t="s">
        <v>264</v>
      </c>
      <c r="K191" s="572" t="s">
        <v>264</v>
      </c>
      <c r="L191" s="559" t="s">
        <v>896</v>
      </c>
      <c r="M191" s="475" t="s">
        <v>264</v>
      </c>
      <c r="N191" s="458"/>
    </row>
    <row r="192" spans="1:14" ht="12" customHeight="1">
      <c r="A192" s="513">
        <f t="shared" si="4"/>
        <v>189</v>
      </c>
      <c r="B192" s="465" t="s">
        <v>2013</v>
      </c>
      <c r="C192" s="496" t="s">
        <v>2014</v>
      </c>
      <c r="D192" s="474" t="s">
        <v>2015</v>
      </c>
      <c r="E192" s="474" t="s">
        <v>103</v>
      </c>
      <c r="F192" s="474" t="s">
        <v>1531</v>
      </c>
      <c r="G192" s="474" t="s">
        <v>264</v>
      </c>
      <c r="H192" s="465" t="s">
        <v>104</v>
      </c>
      <c r="I192" s="465" t="s">
        <v>264</v>
      </c>
      <c r="J192" s="465" t="s">
        <v>264</v>
      </c>
      <c r="K192" s="572" t="s">
        <v>264</v>
      </c>
      <c r="L192" s="559" t="s">
        <v>896</v>
      </c>
      <c r="M192" s="475" t="s">
        <v>264</v>
      </c>
      <c r="N192" s="458"/>
    </row>
    <row r="193" spans="1:14" ht="12" customHeight="1">
      <c r="A193" s="513">
        <f t="shared" si="4"/>
        <v>190</v>
      </c>
      <c r="B193" s="465" t="s">
        <v>1341</v>
      </c>
      <c r="C193" s="496" t="s">
        <v>1725</v>
      </c>
      <c r="D193" s="474" t="s">
        <v>1224</v>
      </c>
      <c r="E193" s="474" t="s">
        <v>103</v>
      </c>
      <c r="F193" s="474" t="s">
        <v>107</v>
      </c>
      <c r="G193" s="474" t="s">
        <v>104</v>
      </c>
      <c r="H193" s="465" t="s">
        <v>104</v>
      </c>
      <c r="I193" s="465" t="s">
        <v>264</v>
      </c>
      <c r="J193" s="465" t="s">
        <v>264</v>
      </c>
      <c r="K193" s="572" t="s">
        <v>280</v>
      </c>
      <c r="L193" s="559" t="s">
        <v>2100</v>
      </c>
      <c r="M193" s="475" t="s">
        <v>2094</v>
      </c>
      <c r="N193" s="458"/>
    </row>
    <row r="194" spans="1:14" ht="12" customHeight="1">
      <c r="A194" s="514">
        <f t="shared" si="4"/>
        <v>191</v>
      </c>
      <c r="B194" s="476" t="s">
        <v>1367</v>
      </c>
      <c r="C194" s="497" t="s">
        <v>1727</v>
      </c>
      <c r="D194" s="477" t="s">
        <v>1241</v>
      </c>
      <c r="E194" s="477" t="s">
        <v>103</v>
      </c>
      <c r="F194" s="477" t="s">
        <v>106</v>
      </c>
      <c r="G194" s="477" t="s">
        <v>104</v>
      </c>
      <c r="H194" s="476" t="s">
        <v>104</v>
      </c>
      <c r="I194" s="476" t="s">
        <v>264</v>
      </c>
      <c r="J194" s="476" t="s">
        <v>264</v>
      </c>
      <c r="K194" s="573" t="s">
        <v>280</v>
      </c>
      <c r="L194" s="560" t="s">
        <v>2099</v>
      </c>
      <c r="M194" s="478" t="s">
        <v>1726</v>
      </c>
      <c r="N194" s="458"/>
    </row>
    <row r="195" spans="1:14" ht="12" customHeight="1">
      <c r="A195" s="523">
        <f t="shared" si="4"/>
        <v>192</v>
      </c>
      <c r="B195" s="490" t="s">
        <v>1352</v>
      </c>
      <c r="C195" s="507" t="s">
        <v>948</v>
      </c>
      <c r="D195" s="491" t="s">
        <v>234</v>
      </c>
      <c r="E195" s="491" t="s">
        <v>105</v>
      </c>
      <c r="F195" s="491" t="s">
        <v>102</v>
      </c>
      <c r="G195" s="491" t="s">
        <v>264</v>
      </c>
      <c r="H195" s="491" t="s">
        <v>264</v>
      </c>
      <c r="I195" s="490" t="s">
        <v>104</v>
      </c>
      <c r="J195" s="490" t="s">
        <v>264</v>
      </c>
      <c r="K195" s="575" t="s">
        <v>264</v>
      </c>
      <c r="L195" s="561" t="s">
        <v>1498</v>
      </c>
      <c r="M195" s="524" t="s">
        <v>264</v>
      </c>
      <c r="N195" s="458"/>
    </row>
    <row r="196" spans="1:14" ht="12" customHeight="1">
      <c r="A196" s="513">
        <f t="shared" si="4"/>
        <v>193</v>
      </c>
      <c r="B196" s="465" t="s">
        <v>1342</v>
      </c>
      <c r="C196" s="496" t="s">
        <v>1730</v>
      </c>
      <c r="D196" s="474" t="s">
        <v>1187</v>
      </c>
      <c r="E196" s="474" t="s">
        <v>103</v>
      </c>
      <c r="F196" s="465" t="s">
        <v>106</v>
      </c>
      <c r="G196" s="474" t="s">
        <v>264</v>
      </c>
      <c r="H196" s="465" t="s">
        <v>104</v>
      </c>
      <c r="I196" s="474" t="s">
        <v>264</v>
      </c>
      <c r="J196" s="465" t="s">
        <v>264</v>
      </c>
      <c r="K196" s="572">
        <v>5</v>
      </c>
      <c r="L196" s="556" t="s">
        <v>2096</v>
      </c>
      <c r="M196" s="475" t="s">
        <v>2095</v>
      </c>
      <c r="N196" s="458"/>
    </row>
    <row r="197" spans="1:14" ht="12" customHeight="1">
      <c r="A197" s="513">
        <f t="shared" si="4"/>
        <v>194</v>
      </c>
      <c r="B197" s="465" t="s">
        <v>1343</v>
      </c>
      <c r="C197" s="496" t="s">
        <v>1729</v>
      </c>
      <c r="D197" s="474" t="s">
        <v>1188</v>
      </c>
      <c r="E197" s="474" t="s">
        <v>103</v>
      </c>
      <c r="F197" s="465" t="s">
        <v>106</v>
      </c>
      <c r="G197" s="474" t="s">
        <v>264</v>
      </c>
      <c r="H197" s="465" t="s">
        <v>104</v>
      </c>
      <c r="I197" s="474" t="s">
        <v>264</v>
      </c>
      <c r="J197" s="465" t="s">
        <v>264</v>
      </c>
      <c r="K197" s="572">
        <v>4</v>
      </c>
      <c r="L197" s="556" t="s">
        <v>2098</v>
      </c>
      <c r="M197" s="475" t="s">
        <v>2094</v>
      </c>
      <c r="N197" s="458"/>
    </row>
    <row r="198" spans="1:14" ht="12" customHeight="1">
      <c r="A198" s="513">
        <f t="shared" si="4"/>
        <v>195</v>
      </c>
      <c r="B198" s="465" t="s">
        <v>1345</v>
      </c>
      <c r="C198" s="496" t="s">
        <v>1731</v>
      </c>
      <c r="D198" s="474" t="s">
        <v>1210</v>
      </c>
      <c r="E198" s="474" t="s">
        <v>103</v>
      </c>
      <c r="F198" s="465" t="s">
        <v>106</v>
      </c>
      <c r="G198" s="474" t="s">
        <v>264</v>
      </c>
      <c r="H198" s="465" t="s">
        <v>104</v>
      </c>
      <c r="I198" s="474" t="s">
        <v>264</v>
      </c>
      <c r="J198" s="465" t="s">
        <v>264</v>
      </c>
      <c r="K198" s="572">
        <v>5</v>
      </c>
      <c r="L198" s="556" t="s">
        <v>2096</v>
      </c>
      <c r="M198" s="475" t="s">
        <v>2016</v>
      </c>
      <c r="N198" s="458"/>
    </row>
    <row r="199" spans="1:14" ht="12" customHeight="1">
      <c r="A199" s="513">
        <f t="shared" si="4"/>
        <v>196</v>
      </c>
      <c r="B199" s="465" t="s">
        <v>1346</v>
      </c>
      <c r="C199" s="496" t="s">
        <v>1732</v>
      </c>
      <c r="D199" s="474" t="s">
        <v>1347</v>
      </c>
      <c r="E199" s="474" t="s">
        <v>105</v>
      </c>
      <c r="F199" s="465" t="s">
        <v>1531</v>
      </c>
      <c r="G199" s="474" t="s">
        <v>264</v>
      </c>
      <c r="H199" s="465" t="s">
        <v>104</v>
      </c>
      <c r="I199" s="474" t="s">
        <v>264</v>
      </c>
      <c r="J199" s="465" t="s">
        <v>264</v>
      </c>
      <c r="K199" s="572" t="s">
        <v>264</v>
      </c>
      <c r="L199" s="556" t="s">
        <v>1225</v>
      </c>
      <c r="M199" s="475" t="s">
        <v>264</v>
      </c>
      <c r="N199" s="458"/>
    </row>
    <row r="200" spans="1:14" ht="12" customHeight="1">
      <c r="A200" s="513">
        <f t="shared" si="4"/>
        <v>197</v>
      </c>
      <c r="B200" s="465" t="s">
        <v>1348</v>
      </c>
      <c r="C200" s="496" t="s">
        <v>1734</v>
      </c>
      <c r="D200" s="474" t="s">
        <v>1349</v>
      </c>
      <c r="E200" s="474" t="s">
        <v>105</v>
      </c>
      <c r="F200" s="465" t="s">
        <v>1531</v>
      </c>
      <c r="G200" s="474" t="s">
        <v>104</v>
      </c>
      <c r="H200" s="465" t="s">
        <v>104</v>
      </c>
      <c r="I200" s="474" t="s">
        <v>264</v>
      </c>
      <c r="J200" s="465" t="s">
        <v>264</v>
      </c>
      <c r="K200" s="572" t="s">
        <v>264</v>
      </c>
      <c r="L200" s="556" t="s">
        <v>1225</v>
      </c>
      <c r="M200" s="475" t="s">
        <v>264</v>
      </c>
      <c r="N200" s="458"/>
    </row>
    <row r="201" spans="1:14" ht="12" customHeight="1">
      <c r="A201" s="513">
        <f t="shared" si="4"/>
        <v>198</v>
      </c>
      <c r="B201" s="465" t="s">
        <v>1353</v>
      </c>
      <c r="C201" s="496" t="s">
        <v>1735</v>
      </c>
      <c r="D201" s="474" t="s">
        <v>1354</v>
      </c>
      <c r="E201" s="474" t="s">
        <v>105</v>
      </c>
      <c r="F201" s="465" t="s">
        <v>1531</v>
      </c>
      <c r="G201" s="474" t="s">
        <v>104</v>
      </c>
      <c r="H201" s="465" t="s">
        <v>104</v>
      </c>
      <c r="I201" s="474" t="s">
        <v>264</v>
      </c>
      <c r="J201" s="465" t="s">
        <v>264</v>
      </c>
      <c r="K201" s="572" t="s">
        <v>264</v>
      </c>
      <c r="L201" s="556" t="s">
        <v>1225</v>
      </c>
      <c r="M201" s="475" t="s">
        <v>264</v>
      </c>
      <c r="N201" s="458"/>
    </row>
    <row r="202" spans="1:14" ht="12" customHeight="1">
      <c r="A202" s="513">
        <f t="shared" si="4"/>
        <v>199</v>
      </c>
      <c r="B202" s="465" t="s">
        <v>1433</v>
      </c>
      <c r="C202" s="496" t="s">
        <v>1733</v>
      </c>
      <c r="D202" s="474" t="s">
        <v>1434</v>
      </c>
      <c r="E202" s="474" t="s">
        <v>103</v>
      </c>
      <c r="F202" s="465" t="s">
        <v>1531</v>
      </c>
      <c r="G202" s="474" t="s">
        <v>264</v>
      </c>
      <c r="H202" s="465" t="s">
        <v>104</v>
      </c>
      <c r="I202" s="474" t="s">
        <v>264</v>
      </c>
      <c r="J202" s="465" t="s">
        <v>264</v>
      </c>
      <c r="K202" s="572" t="s">
        <v>264</v>
      </c>
      <c r="L202" s="556" t="s">
        <v>1225</v>
      </c>
      <c r="M202" s="475" t="s">
        <v>264</v>
      </c>
      <c r="N202" s="458"/>
    </row>
    <row r="203" spans="1:14" ht="12" customHeight="1">
      <c r="A203" s="513">
        <f t="shared" si="4"/>
        <v>200</v>
      </c>
      <c r="B203" s="465" t="s">
        <v>1472</v>
      </c>
      <c r="C203" s="496" t="s">
        <v>1736</v>
      </c>
      <c r="D203" s="474" t="s">
        <v>1473</v>
      </c>
      <c r="E203" s="474" t="s">
        <v>105</v>
      </c>
      <c r="F203" s="465" t="s">
        <v>1531</v>
      </c>
      <c r="G203" s="474" t="s">
        <v>264</v>
      </c>
      <c r="H203" s="465" t="s">
        <v>104</v>
      </c>
      <c r="I203" s="474" t="s">
        <v>264</v>
      </c>
      <c r="J203" s="465" t="s">
        <v>264</v>
      </c>
      <c r="K203" s="572" t="s">
        <v>264</v>
      </c>
      <c r="L203" s="556" t="s">
        <v>1225</v>
      </c>
      <c r="M203" s="475" t="s">
        <v>264</v>
      </c>
      <c r="N203" s="458"/>
    </row>
    <row r="204" spans="1:14" ht="12" customHeight="1">
      <c r="A204" s="513">
        <f t="shared" si="4"/>
        <v>201</v>
      </c>
      <c r="B204" s="465" t="s">
        <v>1474</v>
      </c>
      <c r="C204" s="496" t="s">
        <v>1737</v>
      </c>
      <c r="D204" s="474" t="s">
        <v>1475</v>
      </c>
      <c r="E204" s="474" t="s">
        <v>105</v>
      </c>
      <c r="F204" s="465" t="s">
        <v>1531</v>
      </c>
      <c r="G204" s="474" t="s">
        <v>264</v>
      </c>
      <c r="H204" s="465" t="s">
        <v>104</v>
      </c>
      <c r="I204" s="474" t="s">
        <v>264</v>
      </c>
      <c r="J204" s="465" t="s">
        <v>264</v>
      </c>
      <c r="K204" s="572" t="s">
        <v>264</v>
      </c>
      <c r="L204" s="556" t="s">
        <v>1225</v>
      </c>
      <c r="M204" s="475" t="s">
        <v>264</v>
      </c>
      <c r="N204" s="458"/>
    </row>
    <row r="205" spans="1:14" ht="12" customHeight="1">
      <c r="A205" s="513">
        <f t="shared" si="4"/>
        <v>202</v>
      </c>
      <c r="B205" s="465" t="s">
        <v>1476</v>
      </c>
      <c r="C205" s="496" t="s">
        <v>1738</v>
      </c>
      <c r="D205" s="474" t="s">
        <v>1477</v>
      </c>
      <c r="E205" s="474" t="s">
        <v>103</v>
      </c>
      <c r="F205" s="465" t="s">
        <v>1531</v>
      </c>
      <c r="G205" s="474" t="s">
        <v>264</v>
      </c>
      <c r="H205" s="465" t="s">
        <v>104</v>
      </c>
      <c r="I205" s="474" t="s">
        <v>264</v>
      </c>
      <c r="J205" s="465" t="s">
        <v>264</v>
      </c>
      <c r="K205" s="572" t="s">
        <v>264</v>
      </c>
      <c r="L205" s="556" t="s">
        <v>1225</v>
      </c>
      <c r="M205" s="475" t="s">
        <v>264</v>
      </c>
      <c r="N205" s="458"/>
    </row>
    <row r="206" spans="1:14" ht="12" customHeight="1">
      <c r="A206" s="513">
        <f t="shared" si="4"/>
        <v>203</v>
      </c>
      <c r="B206" s="465" t="s">
        <v>2017</v>
      </c>
      <c r="C206" s="496" t="s">
        <v>2018</v>
      </c>
      <c r="D206" s="474" t="s">
        <v>2019</v>
      </c>
      <c r="E206" s="474" t="s">
        <v>103</v>
      </c>
      <c r="F206" s="465" t="s">
        <v>102</v>
      </c>
      <c r="G206" s="474" t="s">
        <v>264</v>
      </c>
      <c r="H206" s="465" t="s">
        <v>264</v>
      </c>
      <c r="I206" s="474" t="s">
        <v>104</v>
      </c>
      <c r="J206" s="465" t="s">
        <v>264</v>
      </c>
      <c r="K206" s="572" t="s">
        <v>264</v>
      </c>
      <c r="L206" s="556" t="s">
        <v>1498</v>
      </c>
      <c r="M206" s="475" t="s">
        <v>264</v>
      </c>
      <c r="N206" s="458"/>
    </row>
    <row r="207" spans="1:14" ht="12" customHeight="1">
      <c r="A207" s="513">
        <f t="shared" si="4"/>
        <v>204</v>
      </c>
      <c r="B207" s="465" t="s">
        <v>2020</v>
      </c>
      <c r="C207" s="496" t="s">
        <v>2021</v>
      </c>
      <c r="D207" s="474" t="s">
        <v>2022</v>
      </c>
      <c r="E207" s="474" t="s">
        <v>103</v>
      </c>
      <c r="F207" s="465" t="s">
        <v>1531</v>
      </c>
      <c r="G207" s="474" t="s">
        <v>264</v>
      </c>
      <c r="H207" s="465" t="s">
        <v>104</v>
      </c>
      <c r="I207" s="474" t="s">
        <v>264</v>
      </c>
      <c r="J207" s="465" t="s">
        <v>264</v>
      </c>
      <c r="K207" s="572" t="s">
        <v>264</v>
      </c>
      <c r="L207" s="556" t="s">
        <v>1225</v>
      </c>
      <c r="M207" s="475" t="s">
        <v>264</v>
      </c>
      <c r="N207" s="458"/>
    </row>
    <row r="208" spans="1:14" ht="12" customHeight="1">
      <c r="A208" s="513">
        <f t="shared" si="4"/>
        <v>205</v>
      </c>
      <c r="B208" s="465" t="s">
        <v>2023</v>
      </c>
      <c r="C208" s="496" t="s">
        <v>2024</v>
      </c>
      <c r="D208" s="474" t="s">
        <v>2025</v>
      </c>
      <c r="E208" s="474" t="s">
        <v>105</v>
      </c>
      <c r="F208" s="465" t="s">
        <v>1531</v>
      </c>
      <c r="G208" s="474" t="s">
        <v>264</v>
      </c>
      <c r="H208" s="465" t="s">
        <v>104</v>
      </c>
      <c r="I208" s="474" t="s">
        <v>264</v>
      </c>
      <c r="J208" s="465" t="s">
        <v>264</v>
      </c>
      <c r="K208" s="572" t="s">
        <v>264</v>
      </c>
      <c r="L208" s="556" t="s">
        <v>1225</v>
      </c>
      <c r="M208" s="475" t="s">
        <v>264</v>
      </c>
      <c r="N208" s="458"/>
    </row>
    <row r="209" spans="1:14" ht="12" customHeight="1">
      <c r="A209" s="513">
        <f t="shared" si="4"/>
        <v>206</v>
      </c>
      <c r="B209" s="465" t="s">
        <v>2026</v>
      </c>
      <c r="C209" s="496" t="s">
        <v>2027</v>
      </c>
      <c r="D209" s="474" t="s">
        <v>2028</v>
      </c>
      <c r="E209" s="474" t="s">
        <v>103</v>
      </c>
      <c r="F209" s="465" t="s">
        <v>1531</v>
      </c>
      <c r="G209" s="474" t="s">
        <v>264</v>
      </c>
      <c r="H209" s="465" t="s">
        <v>104</v>
      </c>
      <c r="I209" s="474" t="s">
        <v>264</v>
      </c>
      <c r="J209" s="465" t="s">
        <v>264</v>
      </c>
      <c r="K209" s="572" t="s">
        <v>264</v>
      </c>
      <c r="L209" s="556" t="s">
        <v>1225</v>
      </c>
      <c r="M209" s="475" t="s">
        <v>264</v>
      </c>
      <c r="N209" s="458"/>
    </row>
    <row r="210" spans="1:14" ht="12" customHeight="1">
      <c r="A210" s="513">
        <f t="shared" si="4"/>
        <v>207</v>
      </c>
      <c r="B210" s="465" t="s">
        <v>2029</v>
      </c>
      <c r="C210" s="496" t="s">
        <v>2030</v>
      </c>
      <c r="D210" s="474" t="s">
        <v>2031</v>
      </c>
      <c r="E210" s="474" t="s">
        <v>105</v>
      </c>
      <c r="F210" s="465" t="s">
        <v>1531</v>
      </c>
      <c r="G210" s="474" t="s">
        <v>264</v>
      </c>
      <c r="H210" s="465" t="s">
        <v>104</v>
      </c>
      <c r="I210" s="474" t="s">
        <v>264</v>
      </c>
      <c r="J210" s="465" t="s">
        <v>264</v>
      </c>
      <c r="K210" s="572" t="s">
        <v>264</v>
      </c>
      <c r="L210" s="556" t="s">
        <v>1225</v>
      </c>
      <c r="M210" s="475" t="s">
        <v>264</v>
      </c>
      <c r="N210" s="458"/>
    </row>
    <row r="211" spans="1:14" ht="12" customHeight="1">
      <c r="A211" s="513">
        <f t="shared" si="4"/>
        <v>208</v>
      </c>
      <c r="B211" s="465" t="s">
        <v>1437</v>
      </c>
      <c r="C211" s="496" t="s">
        <v>1739</v>
      </c>
      <c r="D211" s="474" t="s">
        <v>54</v>
      </c>
      <c r="E211" s="474" t="s">
        <v>105</v>
      </c>
      <c r="F211" s="465" t="s">
        <v>102</v>
      </c>
      <c r="G211" s="474" t="s">
        <v>264</v>
      </c>
      <c r="H211" s="465" t="s">
        <v>264</v>
      </c>
      <c r="I211" s="474" t="s">
        <v>104</v>
      </c>
      <c r="J211" s="465" t="s">
        <v>264</v>
      </c>
      <c r="K211" s="572" t="s">
        <v>264</v>
      </c>
      <c r="L211" s="556" t="s">
        <v>1498</v>
      </c>
      <c r="M211" s="475" t="s">
        <v>264</v>
      </c>
      <c r="N211" s="458"/>
    </row>
    <row r="212" spans="1:14" ht="12" customHeight="1">
      <c r="A212" s="523">
        <f t="shared" si="4"/>
        <v>209</v>
      </c>
      <c r="B212" s="490" t="s">
        <v>1350</v>
      </c>
      <c r="C212" s="507" t="s">
        <v>1740</v>
      </c>
      <c r="D212" s="491" t="s">
        <v>1211</v>
      </c>
      <c r="E212" s="491" t="s">
        <v>103</v>
      </c>
      <c r="F212" s="490" t="s">
        <v>102</v>
      </c>
      <c r="G212" s="491" t="s">
        <v>264</v>
      </c>
      <c r="H212" s="490" t="s">
        <v>264</v>
      </c>
      <c r="I212" s="491" t="s">
        <v>104</v>
      </c>
      <c r="J212" s="490" t="s">
        <v>264</v>
      </c>
      <c r="K212" s="575" t="s">
        <v>264</v>
      </c>
      <c r="L212" s="561" t="s">
        <v>1498</v>
      </c>
      <c r="M212" s="524" t="s">
        <v>264</v>
      </c>
      <c r="N212" s="458"/>
    </row>
    <row r="213" spans="1:14" ht="12" customHeight="1">
      <c r="A213" s="523">
        <f t="shared" si="4"/>
        <v>210</v>
      </c>
      <c r="B213" s="490" t="s">
        <v>1351</v>
      </c>
      <c r="C213" s="507" t="s">
        <v>1728</v>
      </c>
      <c r="D213" s="491" t="s">
        <v>1189</v>
      </c>
      <c r="E213" s="491" t="s">
        <v>103</v>
      </c>
      <c r="F213" s="490" t="s">
        <v>106</v>
      </c>
      <c r="G213" s="491" t="s">
        <v>104</v>
      </c>
      <c r="H213" s="490" t="s">
        <v>104</v>
      </c>
      <c r="I213" s="491" t="s">
        <v>264</v>
      </c>
      <c r="J213" s="490" t="s">
        <v>264</v>
      </c>
      <c r="K213" s="575">
        <v>3</v>
      </c>
      <c r="L213" s="561" t="s">
        <v>2097</v>
      </c>
      <c r="M213" s="524" t="s">
        <v>1726</v>
      </c>
      <c r="N213" s="458"/>
    </row>
    <row r="214" spans="1:14" ht="12" customHeight="1">
      <c r="A214" s="520">
        <f t="shared" si="4"/>
        <v>211</v>
      </c>
      <c r="B214" s="471" t="s">
        <v>1355</v>
      </c>
      <c r="C214" s="495" t="s">
        <v>1741</v>
      </c>
      <c r="D214" s="472" t="s">
        <v>59</v>
      </c>
      <c r="E214" s="472" t="s">
        <v>103</v>
      </c>
      <c r="F214" s="471" t="s">
        <v>102</v>
      </c>
      <c r="G214" s="472" t="s">
        <v>264</v>
      </c>
      <c r="H214" s="471" t="s">
        <v>264</v>
      </c>
      <c r="I214" s="472" t="s">
        <v>104</v>
      </c>
      <c r="J214" s="471" t="s">
        <v>264</v>
      </c>
      <c r="K214" s="571" t="s">
        <v>264</v>
      </c>
      <c r="L214" s="562" t="s">
        <v>1498</v>
      </c>
      <c r="M214" s="473"/>
      <c r="N214" s="458"/>
    </row>
    <row r="215" spans="1:14" ht="12" customHeight="1">
      <c r="A215" s="521">
        <f t="shared" si="4"/>
        <v>212</v>
      </c>
      <c r="B215" s="465" t="s">
        <v>2032</v>
      </c>
      <c r="C215" s="496" t="s">
        <v>2033</v>
      </c>
      <c r="D215" s="474" t="s">
        <v>2034</v>
      </c>
      <c r="E215" s="474" t="s">
        <v>105</v>
      </c>
      <c r="F215" s="465" t="s">
        <v>1531</v>
      </c>
      <c r="G215" s="474" t="s">
        <v>264</v>
      </c>
      <c r="H215" s="465" t="s">
        <v>104</v>
      </c>
      <c r="I215" s="474" t="s">
        <v>264</v>
      </c>
      <c r="J215" s="465" t="s">
        <v>264</v>
      </c>
      <c r="K215" s="572">
        <v>3</v>
      </c>
      <c r="L215" s="556" t="s">
        <v>1018</v>
      </c>
      <c r="M215" s="475"/>
      <c r="N215" s="458"/>
    </row>
    <row r="216" spans="1:14" ht="12" customHeight="1">
      <c r="A216" s="521">
        <f t="shared" si="4"/>
        <v>213</v>
      </c>
      <c r="B216" s="465" t="s">
        <v>1435</v>
      </c>
      <c r="C216" s="496" t="s">
        <v>2035</v>
      </c>
      <c r="D216" s="474" t="s">
        <v>1436</v>
      </c>
      <c r="E216" s="474" t="s">
        <v>105</v>
      </c>
      <c r="F216" s="465" t="s">
        <v>1531</v>
      </c>
      <c r="G216" s="474" t="s">
        <v>264</v>
      </c>
      <c r="H216" s="465" t="s">
        <v>104</v>
      </c>
      <c r="I216" s="474" t="s">
        <v>264</v>
      </c>
      <c r="J216" s="465" t="s">
        <v>264</v>
      </c>
      <c r="K216" s="572">
        <v>3</v>
      </c>
      <c r="L216" s="556" t="s">
        <v>1018</v>
      </c>
      <c r="M216" s="502"/>
      <c r="N216" s="458"/>
    </row>
    <row r="217" spans="1:14" ht="12" customHeight="1">
      <c r="A217" s="521">
        <f t="shared" si="4"/>
        <v>214</v>
      </c>
      <c r="B217" s="465" t="s">
        <v>1478</v>
      </c>
      <c r="C217" s="496" t="s">
        <v>1742</v>
      </c>
      <c r="D217" s="474" t="s">
        <v>1743</v>
      </c>
      <c r="E217" s="474" t="s">
        <v>103</v>
      </c>
      <c r="F217" s="465" t="s">
        <v>1531</v>
      </c>
      <c r="G217" s="474" t="s">
        <v>264</v>
      </c>
      <c r="H217" s="465" t="s">
        <v>104</v>
      </c>
      <c r="I217" s="474" t="s">
        <v>264</v>
      </c>
      <c r="J217" s="465" t="s">
        <v>264</v>
      </c>
      <c r="K217" s="572" t="s">
        <v>264</v>
      </c>
      <c r="L217" s="556" t="s">
        <v>1018</v>
      </c>
      <c r="M217" s="502"/>
      <c r="N217" s="458"/>
    </row>
    <row r="218" spans="1:14" ht="12" customHeight="1">
      <c r="A218" s="522">
        <f t="shared" si="4"/>
        <v>215</v>
      </c>
      <c r="B218" s="476" t="s">
        <v>1744</v>
      </c>
      <c r="C218" s="497" t="s">
        <v>1745</v>
      </c>
      <c r="D218" s="477" t="s">
        <v>1746</v>
      </c>
      <c r="E218" s="477" t="s">
        <v>103</v>
      </c>
      <c r="F218" s="476" t="s">
        <v>1531</v>
      </c>
      <c r="G218" s="477" t="s">
        <v>264</v>
      </c>
      <c r="H218" s="476" t="s">
        <v>104</v>
      </c>
      <c r="I218" s="477" t="s">
        <v>264</v>
      </c>
      <c r="J218" s="476" t="s">
        <v>264</v>
      </c>
      <c r="K218" s="573" t="s">
        <v>264</v>
      </c>
      <c r="L218" s="557" t="s">
        <v>1018</v>
      </c>
      <c r="M218" s="503"/>
      <c r="N218" s="458"/>
    </row>
    <row r="219" spans="1:14" ht="12" customHeight="1">
      <c r="A219" s="520">
        <f t="shared" si="4"/>
        <v>216</v>
      </c>
      <c r="B219" s="471" t="s">
        <v>1747</v>
      </c>
      <c r="C219" s="495" t="s">
        <v>1748</v>
      </c>
      <c r="D219" s="472" t="s">
        <v>1749</v>
      </c>
      <c r="E219" s="472" t="s">
        <v>103</v>
      </c>
      <c r="F219" s="471" t="s">
        <v>102</v>
      </c>
      <c r="G219" s="472" t="s">
        <v>264</v>
      </c>
      <c r="H219" s="471" t="s">
        <v>264</v>
      </c>
      <c r="I219" s="472" t="s">
        <v>104</v>
      </c>
      <c r="J219" s="471" t="s">
        <v>264</v>
      </c>
      <c r="K219" s="571" t="s">
        <v>264</v>
      </c>
      <c r="L219" s="562" t="s">
        <v>1498</v>
      </c>
      <c r="M219" s="504"/>
      <c r="N219" s="458"/>
    </row>
    <row r="220" spans="1:14" ht="12" customHeight="1">
      <c r="A220" s="521">
        <f t="shared" si="4"/>
        <v>217</v>
      </c>
      <c r="B220" s="465" t="s">
        <v>1750</v>
      </c>
      <c r="C220" s="496" t="s">
        <v>1751</v>
      </c>
      <c r="D220" s="474" t="s">
        <v>975</v>
      </c>
      <c r="E220" s="474" t="s">
        <v>103</v>
      </c>
      <c r="F220" s="465" t="s">
        <v>102</v>
      </c>
      <c r="G220" s="474" t="s">
        <v>264</v>
      </c>
      <c r="H220" s="465" t="s">
        <v>264</v>
      </c>
      <c r="I220" s="474" t="s">
        <v>104</v>
      </c>
      <c r="J220" s="465" t="s">
        <v>264</v>
      </c>
      <c r="K220" s="572" t="s">
        <v>264</v>
      </c>
      <c r="L220" s="556" t="s">
        <v>1498</v>
      </c>
      <c r="M220" s="502"/>
      <c r="N220" s="458"/>
    </row>
    <row r="221" spans="1:14" ht="12" customHeight="1">
      <c r="A221" s="521">
        <f t="shared" si="4"/>
        <v>218</v>
      </c>
      <c r="B221" s="465" t="s">
        <v>1752</v>
      </c>
      <c r="C221" s="496" t="s">
        <v>1753</v>
      </c>
      <c r="D221" s="474" t="s">
        <v>1754</v>
      </c>
      <c r="E221" s="474" t="s">
        <v>105</v>
      </c>
      <c r="F221" s="465" t="s">
        <v>1531</v>
      </c>
      <c r="G221" s="474" t="s">
        <v>264</v>
      </c>
      <c r="H221" s="465" t="s">
        <v>104</v>
      </c>
      <c r="I221" s="474" t="s">
        <v>264</v>
      </c>
      <c r="J221" s="465" t="s">
        <v>264</v>
      </c>
      <c r="K221" s="572" t="s">
        <v>264</v>
      </c>
      <c r="L221" s="556" t="s">
        <v>1755</v>
      </c>
      <c r="M221" s="502"/>
      <c r="N221" s="458"/>
    </row>
    <row r="222" spans="1:14" ht="12" customHeight="1">
      <c r="A222" s="521">
        <f t="shared" si="4"/>
        <v>219</v>
      </c>
      <c r="B222" s="465" t="s">
        <v>1756</v>
      </c>
      <c r="C222" s="496" t="s">
        <v>1757</v>
      </c>
      <c r="D222" s="474" t="s">
        <v>1758</v>
      </c>
      <c r="E222" s="474" t="s">
        <v>105</v>
      </c>
      <c r="F222" s="465" t="s">
        <v>1531</v>
      </c>
      <c r="G222" s="474" t="s">
        <v>264</v>
      </c>
      <c r="H222" s="465" t="s">
        <v>104</v>
      </c>
      <c r="I222" s="474" t="s">
        <v>264</v>
      </c>
      <c r="J222" s="465" t="s">
        <v>264</v>
      </c>
      <c r="K222" s="572" t="s">
        <v>264</v>
      </c>
      <c r="L222" s="556" t="s">
        <v>1755</v>
      </c>
      <c r="M222" s="502"/>
      <c r="N222" s="458"/>
    </row>
    <row r="223" spans="1:14" ht="12" customHeight="1">
      <c r="A223" s="521">
        <f t="shared" si="4"/>
        <v>220</v>
      </c>
      <c r="B223" s="465" t="s">
        <v>1759</v>
      </c>
      <c r="C223" s="496" t="s">
        <v>1760</v>
      </c>
      <c r="D223" s="474" t="s">
        <v>1761</v>
      </c>
      <c r="E223" s="474" t="s">
        <v>105</v>
      </c>
      <c r="F223" s="465" t="s">
        <v>1531</v>
      </c>
      <c r="G223" s="474" t="s">
        <v>264</v>
      </c>
      <c r="H223" s="465" t="s">
        <v>104</v>
      </c>
      <c r="I223" s="474" t="s">
        <v>264</v>
      </c>
      <c r="J223" s="465" t="s">
        <v>264</v>
      </c>
      <c r="K223" s="572" t="s">
        <v>264</v>
      </c>
      <c r="L223" s="556" t="s">
        <v>1755</v>
      </c>
      <c r="M223" s="502"/>
      <c r="N223" s="458"/>
    </row>
    <row r="224" spans="1:14" ht="12" customHeight="1">
      <c r="A224" s="521">
        <f t="shared" si="4"/>
        <v>221</v>
      </c>
      <c r="B224" s="465" t="s">
        <v>1762</v>
      </c>
      <c r="C224" s="496" t="s">
        <v>1763</v>
      </c>
      <c r="D224" s="474" t="s">
        <v>1764</v>
      </c>
      <c r="E224" s="474" t="s">
        <v>103</v>
      </c>
      <c r="F224" s="465" t="s">
        <v>1531</v>
      </c>
      <c r="G224" s="474" t="s">
        <v>264</v>
      </c>
      <c r="H224" s="465" t="s">
        <v>104</v>
      </c>
      <c r="I224" s="474" t="s">
        <v>264</v>
      </c>
      <c r="J224" s="465" t="s">
        <v>264</v>
      </c>
      <c r="K224" s="572" t="s">
        <v>264</v>
      </c>
      <c r="L224" s="556" t="s">
        <v>1755</v>
      </c>
      <c r="M224" s="502"/>
      <c r="N224" s="458"/>
    </row>
    <row r="225" spans="1:14" ht="12" customHeight="1">
      <c r="A225" s="521">
        <f t="shared" ref="A225:A289" si="5">A224+1</f>
        <v>222</v>
      </c>
      <c r="B225" s="465" t="s">
        <v>1765</v>
      </c>
      <c r="C225" s="496" t="s">
        <v>1766</v>
      </c>
      <c r="D225" s="474" t="s">
        <v>1767</v>
      </c>
      <c r="E225" s="474" t="s">
        <v>105</v>
      </c>
      <c r="F225" s="465" t="s">
        <v>1531</v>
      </c>
      <c r="G225" s="474" t="s">
        <v>264</v>
      </c>
      <c r="H225" s="465" t="s">
        <v>104</v>
      </c>
      <c r="I225" s="474" t="s">
        <v>264</v>
      </c>
      <c r="J225" s="465" t="s">
        <v>264</v>
      </c>
      <c r="K225" s="572" t="s">
        <v>264</v>
      </c>
      <c r="L225" s="556" t="s">
        <v>1755</v>
      </c>
      <c r="M225" s="502"/>
      <c r="N225" s="458"/>
    </row>
    <row r="226" spans="1:14" ht="12" customHeight="1">
      <c r="A226" s="521">
        <f t="shared" si="5"/>
        <v>223</v>
      </c>
      <c r="B226" s="465" t="s">
        <v>1768</v>
      </c>
      <c r="C226" s="496" t="s">
        <v>1769</v>
      </c>
      <c r="D226" s="474" t="s">
        <v>1770</v>
      </c>
      <c r="E226" s="474" t="s">
        <v>105</v>
      </c>
      <c r="F226" s="465" t="s">
        <v>1531</v>
      </c>
      <c r="G226" s="474" t="s">
        <v>264</v>
      </c>
      <c r="H226" s="465" t="s">
        <v>104</v>
      </c>
      <c r="I226" s="474" t="s">
        <v>264</v>
      </c>
      <c r="J226" s="465" t="s">
        <v>264</v>
      </c>
      <c r="K226" s="572" t="s">
        <v>264</v>
      </c>
      <c r="L226" s="556" t="s">
        <v>1755</v>
      </c>
      <c r="M226" s="502"/>
      <c r="N226" s="458"/>
    </row>
    <row r="227" spans="1:14" ht="12" customHeight="1">
      <c r="A227" s="521">
        <f t="shared" si="5"/>
        <v>224</v>
      </c>
      <c r="B227" s="465" t="s">
        <v>1771</v>
      </c>
      <c r="C227" s="496" t="s">
        <v>1772</v>
      </c>
      <c r="D227" s="474" t="s">
        <v>1773</v>
      </c>
      <c r="E227" s="474" t="s">
        <v>105</v>
      </c>
      <c r="F227" s="465" t="s">
        <v>1531</v>
      </c>
      <c r="G227" s="474" t="s">
        <v>264</v>
      </c>
      <c r="H227" s="465" t="s">
        <v>104</v>
      </c>
      <c r="I227" s="474" t="s">
        <v>264</v>
      </c>
      <c r="J227" s="465" t="s">
        <v>264</v>
      </c>
      <c r="K227" s="572" t="s">
        <v>264</v>
      </c>
      <c r="L227" s="556" t="s">
        <v>1755</v>
      </c>
      <c r="M227" s="502"/>
      <c r="N227" s="458"/>
    </row>
    <row r="228" spans="1:14" ht="12" customHeight="1">
      <c r="A228" s="521">
        <f t="shared" si="5"/>
        <v>225</v>
      </c>
      <c r="B228" s="465" t="s">
        <v>2036</v>
      </c>
      <c r="C228" s="496" t="s">
        <v>2037</v>
      </c>
      <c r="D228" s="474" t="s">
        <v>2038</v>
      </c>
      <c r="E228" s="474" t="s">
        <v>105</v>
      </c>
      <c r="F228" s="465" t="s">
        <v>1531</v>
      </c>
      <c r="G228" s="474" t="s">
        <v>264</v>
      </c>
      <c r="H228" s="465" t="s">
        <v>104</v>
      </c>
      <c r="I228" s="474" t="s">
        <v>264</v>
      </c>
      <c r="J228" s="465" t="s">
        <v>264</v>
      </c>
      <c r="K228" s="572" t="s">
        <v>264</v>
      </c>
      <c r="L228" s="556" t="s">
        <v>1755</v>
      </c>
      <c r="M228" s="502"/>
      <c r="N228" s="458"/>
    </row>
    <row r="229" spans="1:14" ht="12" customHeight="1">
      <c r="A229" s="522">
        <f t="shared" si="5"/>
        <v>226</v>
      </c>
      <c r="B229" s="476" t="s">
        <v>2039</v>
      </c>
      <c r="C229" s="497" t="s">
        <v>2040</v>
      </c>
      <c r="D229" s="477" t="s">
        <v>2041</v>
      </c>
      <c r="E229" s="477" t="s">
        <v>103</v>
      </c>
      <c r="F229" s="476" t="s">
        <v>1531</v>
      </c>
      <c r="G229" s="477" t="s">
        <v>264</v>
      </c>
      <c r="H229" s="476" t="s">
        <v>104</v>
      </c>
      <c r="I229" s="477" t="s">
        <v>264</v>
      </c>
      <c r="J229" s="476" t="s">
        <v>264</v>
      </c>
      <c r="K229" s="573" t="s">
        <v>264</v>
      </c>
      <c r="L229" s="557" t="s">
        <v>1755</v>
      </c>
      <c r="M229" s="503"/>
      <c r="N229" s="458"/>
    </row>
    <row r="230" spans="1:14" ht="12" customHeight="1">
      <c r="A230" s="520">
        <f t="shared" si="5"/>
        <v>227</v>
      </c>
      <c r="B230" s="471" t="s">
        <v>1438</v>
      </c>
      <c r="C230" s="495" t="s">
        <v>1774</v>
      </c>
      <c r="D230" s="472" t="s">
        <v>1007</v>
      </c>
      <c r="E230" s="472" t="s">
        <v>103</v>
      </c>
      <c r="F230" s="471" t="s">
        <v>102</v>
      </c>
      <c r="G230" s="472" t="s">
        <v>264</v>
      </c>
      <c r="H230" s="471" t="s">
        <v>264</v>
      </c>
      <c r="I230" s="472" t="s">
        <v>264</v>
      </c>
      <c r="J230" s="471" t="s">
        <v>104</v>
      </c>
      <c r="K230" s="571" t="s">
        <v>264</v>
      </c>
      <c r="L230" s="562" t="s">
        <v>1498</v>
      </c>
      <c r="M230" s="504"/>
      <c r="N230" s="458"/>
    </row>
    <row r="231" spans="1:14" ht="12" customHeight="1">
      <c r="A231" s="521">
        <f t="shared" si="5"/>
        <v>228</v>
      </c>
      <c r="B231" s="465" t="s">
        <v>1439</v>
      </c>
      <c r="C231" s="496" t="s">
        <v>1775</v>
      </c>
      <c r="D231" s="474" t="s">
        <v>1440</v>
      </c>
      <c r="E231" s="474" t="s">
        <v>103</v>
      </c>
      <c r="F231" s="465" t="s">
        <v>102</v>
      </c>
      <c r="G231" s="474" t="s">
        <v>264</v>
      </c>
      <c r="H231" s="465" t="s">
        <v>264</v>
      </c>
      <c r="I231" s="474" t="s">
        <v>264</v>
      </c>
      <c r="J231" s="465" t="s">
        <v>104</v>
      </c>
      <c r="K231" s="572" t="s">
        <v>264</v>
      </c>
      <c r="L231" s="556" t="s">
        <v>1498</v>
      </c>
      <c r="M231" s="502"/>
      <c r="N231" s="458"/>
    </row>
    <row r="232" spans="1:14" ht="12" customHeight="1">
      <c r="A232" s="521">
        <f t="shared" si="5"/>
        <v>229</v>
      </c>
      <c r="B232" s="465" t="s">
        <v>2042</v>
      </c>
      <c r="C232" s="496" t="s">
        <v>2043</v>
      </c>
      <c r="D232" s="474" t="s">
        <v>2044</v>
      </c>
      <c r="E232" s="474" t="s">
        <v>103</v>
      </c>
      <c r="F232" s="465" t="s">
        <v>102</v>
      </c>
      <c r="G232" s="474" t="s">
        <v>264</v>
      </c>
      <c r="H232" s="465" t="s">
        <v>264</v>
      </c>
      <c r="I232" s="474" t="s">
        <v>264</v>
      </c>
      <c r="J232" s="465" t="s">
        <v>104</v>
      </c>
      <c r="K232" s="572" t="s">
        <v>264</v>
      </c>
      <c r="L232" s="556" t="s">
        <v>1498</v>
      </c>
      <c r="M232" s="502"/>
      <c r="N232" s="458"/>
    </row>
    <row r="233" spans="1:14" ht="12" customHeight="1">
      <c r="A233" s="521">
        <f t="shared" si="5"/>
        <v>230</v>
      </c>
      <c r="B233" s="465" t="s">
        <v>1441</v>
      </c>
      <c r="C233" s="496" t="s">
        <v>1776</v>
      </c>
      <c r="D233" s="474" t="s">
        <v>235</v>
      </c>
      <c r="E233" s="474" t="s">
        <v>103</v>
      </c>
      <c r="F233" s="465" t="s">
        <v>102</v>
      </c>
      <c r="G233" s="474" t="s">
        <v>264</v>
      </c>
      <c r="H233" s="465" t="s">
        <v>264</v>
      </c>
      <c r="I233" s="474" t="s">
        <v>104</v>
      </c>
      <c r="J233" s="465" t="s">
        <v>264</v>
      </c>
      <c r="K233" s="572" t="s">
        <v>264</v>
      </c>
      <c r="L233" s="556" t="s">
        <v>1498</v>
      </c>
      <c r="M233" s="502" t="s">
        <v>264</v>
      </c>
      <c r="N233" s="458"/>
    </row>
    <row r="234" spans="1:14" ht="12" customHeight="1">
      <c r="A234" s="521">
        <f t="shared" si="5"/>
        <v>231</v>
      </c>
      <c r="B234" s="465" t="s">
        <v>1442</v>
      </c>
      <c r="C234" s="496" t="s">
        <v>1777</v>
      </c>
      <c r="D234" s="474" t="s">
        <v>44</v>
      </c>
      <c r="E234" s="474" t="s">
        <v>103</v>
      </c>
      <c r="F234" s="465" t="s">
        <v>102</v>
      </c>
      <c r="G234" s="474" t="s">
        <v>264</v>
      </c>
      <c r="H234" s="465" t="s">
        <v>264</v>
      </c>
      <c r="I234" s="474" t="s">
        <v>104</v>
      </c>
      <c r="J234" s="465" t="s">
        <v>264</v>
      </c>
      <c r="K234" s="572" t="s">
        <v>264</v>
      </c>
      <c r="L234" s="563" t="s">
        <v>1498</v>
      </c>
      <c r="M234" s="502"/>
      <c r="N234" s="458"/>
    </row>
    <row r="235" spans="1:14" ht="12" customHeight="1">
      <c r="A235" s="521">
        <f t="shared" si="5"/>
        <v>232</v>
      </c>
      <c r="B235" s="465" t="s">
        <v>1344</v>
      </c>
      <c r="C235" s="496" t="s">
        <v>1781</v>
      </c>
      <c r="D235" s="474" t="s">
        <v>1206</v>
      </c>
      <c r="E235" s="474" t="s">
        <v>103</v>
      </c>
      <c r="F235" s="465" t="s">
        <v>102</v>
      </c>
      <c r="G235" s="474" t="s">
        <v>264</v>
      </c>
      <c r="H235" s="465" t="s">
        <v>264</v>
      </c>
      <c r="I235" s="474" t="s">
        <v>104</v>
      </c>
      <c r="J235" s="465" t="s">
        <v>264</v>
      </c>
      <c r="K235" s="572" t="s">
        <v>264</v>
      </c>
      <c r="L235" s="556" t="s">
        <v>1498</v>
      </c>
      <c r="M235" s="502"/>
      <c r="N235" s="458"/>
    </row>
    <row r="236" spans="1:14" ht="12" customHeight="1">
      <c r="A236" s="521">
        <f t="shared" si="5"/>
        <v>233</v>
      </c>
      <c r="B236" s="465" t="s">
        <v>1443</v>
      </c>
      <c r="C236" s="496" t="s">
        <v>1778</v>
      </c>
      <c r="D236" s="474" t="s">
        <v>56</v>
      </c>
      <c r="E236" s="474" t="s">
        <v>103</v>
      </c>
      <c r="F236" s="465" t="s">
        <v>102</v>
      </c>
      <c r="G236" s="474" t="s">
        <v>264</v>
      </c>
      <c r="H236" s="465" t="s">
        <v>264</v>
      </c>
      <c r="I236" s="474" t="s">
        <v>104</v>
      </c>
      <c r="J236" s="465" t="s">
        <v>264</v>
      </c>
      <c r="K236" s="572" t="s">
        <v>264</v>
      </c>
      <c r="L236" s="556" t="s">
        <v>1498</v>
      </c>
      <c r="M236" s="502"/>
      <c r="N236" s="458"/>
    </row>
    <row r="237" spans="1:14" ht="12" customHeight="1">
      <c r="A237" s="521">
        <f t="shared" si="5"/>
        <v>234</v>
      </c>
      <c r="B237" s="465" t="s">
        <v>1444</v>
      </c>
      <c r="C237" s="496" t="s">
        <v>1779</v>
      </c>
      <c r="D237" s="474" t="s">
        <v>57</v>
      </c>
      <c r="E237" s="474" t="s">
        <v>105</v>
      </c>
      <c r="F237" s="465" t="s">
        <v>102</v>
      </c>
      <c r="G237" s="474" t="s">
        <v>264</v>
      </c>
      <c r="H237" s="465" t="s">
        <v>264</v>
      </c>
      <c r="I237" s="474" t="s">
        <v>104</v>
      </c>
      <c r="J237" s="465" t="s">
        <v>264</v>
      </c>
      <c r="K237" s="572" t="s">
        <v>264</v>
      </c>
      <c r="L237" s="556" t="s">
        <v>1498</v>
      </c>
      <c r="M237" s="502"/>
      <c r="N237" s="458"/>
    </row>
    <row r="238" spans="1:14" ht="12" customHeight="1">
      <c r="A238" s="522">
        <f t="shared" si="5"/>
        <v>235</v>
      </c>
      <c r="B238" s="476" t="s">
        <v>1445</v>
      </c>
      <c r="C238" s="497" t="s">
        <v>1780</v>
      </c>
      <c r="D238" s="477" t="s">
        <v>58</v>
      </c>
      <c r="E238" s="477" t="s">
        <v>105</v>
      </c>
      <c r="F238" s="476" t="s">
        <v>102</v>
      </c>
      <c r="G238" s="477" t="s">
        <v>264</v>
      </c>
      <c r="H238" s="476" t="s">
        <v>264</v>
      </c>
      <c r="I238" s="477" t="s">
        <v>104</v>
      </c>
      <c r="J238" s="476" t="s">
        <v>264</v>
      </c>
      <c r="K238" s="573" t="s">
        <v>264</v>
      </c>
      <c r="L238" s="557" t="s">
        <v>1498</v>
      </c>
      <c r="M238" s="503"/>
      <c r="N238" s="458"/>
    </row>
    <row r="239" spans="1:14" ht="12" customHeight="1">
      <c r="A239" s="520">
        <f t="shared" si="5"/>
        <v>236</v>
      </c>
      <c r="B239" s="471" t="s">
        <v>1356</v>
      </c>
      <c r="C239" s="495" t="s">
        <v>1782</v>
      </c>
      <c r="D239" s="472" t="s">
        <v>1783</v>
      </c>
      <c r="E239" s="472" t="s">
        <v>105</v>
      </c>
      <c r="F239" s="471" t="s">
        <v>102</v>
      </c>
      <c r="G239" s="472" t="s">
        <v>104</v>
      </c>
      <c r="H239" s="471" t="s">
        <v>104</v>
      </c>
      <c r="I239" s="472" t="s">
        <v>104</v>
      </c>
      <c r="J239" s="471" t="s">
        <v>264</v>
      </c>
      <c r="K239" s="571" t="s">
        <v>264</v>
      </c>
      <c r="L239" s="562" t="s">
        <v>2045</v>
      </c>
      <c r="M239" s="504"/>
      <c r="N239" s="458"/>
    </row>
    <row r="240" spans="1:14" ht="12" customHeight="1">
      <c r="A240" s="521">
        <f t="shared" si="5"/>
        <v>237</v>
      </c>
      <c r="B240" s="465" t="s">
        <v>1357</v>
      </c>
      <c r="C240" s="496" t="s">
        <v>1784</v>
      </c>
      <c r="D240" s="474" t="s">
        <v>1785</v>
      </c>
      <c r="E240" s="474" t="s">
        <v>105</v>
      </c>
      <c r="F240" s="465" t="s">
        <v>1531</v>
      </c>
      <c r="G240" s="474" t="s">
        <v>104</v>
      </c>
      <c r="H240" s="465" t="s">
        <v>104</v>
      </c>
      <c r="I240" s="474" t="s">
        <v>264</v>
      </c>
      <c r="J240" s="465" t="s">
        <v>264</v>
      </c>
      <c r="K240" s="572">
        <v>1</v>
      </c>
      <c r="L240" s="556" t="s">
        <v>1036</v>
      </c>
      <c r="M240" s="502"/>
      <c r="N240" s="458"/>
    </row>
    <row r="241" spans="1:14" ht="12" customHeight="1">
      <c r="A241" s="521">
        <f t="shared" si="5"/>
        <v>238</v>
      </c>
      <c r="B241" s="465" t="s">
        <v>1446</v>
      </c>
      <c r="C241" s="496" t="s">
        <v>1786</v>
      </c>
      <c r="D241" s="474" t="s">
        <v>1447</v>
      </c>
      <c r="E241" s="474" t="s">
        <v>103</v>
      </c>
      <c r="F241" s="465" t="s">
        <v>1531</v>
      </c>
      <c r="G241" s="474" t="s">
        <v>264</v>
      </c>
      <c r="H241" s="465" t="s">
        <v>104</v>
      </c>
      <c r="I241" s="474" t="s">
        <v>264</v>
      </c>
      <c r="J241" s="465" t="s">
        <v>264</v>
      </c>
      <c r="K241" s="572">
        <v>5</v>
      </c>
      <c r="L241" s="556" t="s">
        <v>1036</v>
      </c>
      <c r="M241" s="502"/>
      <c r="N241" s="458"/>
    </row>
    <row r="242" spans="1:14" ht="12" customHeight="1">
      <c r="A242" s="521">
        <f t="shared" si="5"/>
        <v>239</v>
      </c>
      <c r="B242" s="465" t="s">
        <v>2080</v>
      </c>
      <c r="C242" s="496" t="s">
        <v>2081</v>
      </c>
      <c r="D242" s="474" t="s">
        <v>2082</v>
      </c>
      <c r="E242" s="474" t="s">
        <v>105</v>
      </c>
      <c r="F242" s="465" t="s">
        <v>1531</v>
      </c>
      <c r="G242" s="474" t="s">
        <v>264</v>
      </c>
      <c r="H242" s="465" t="s">
        <v>104</v>
      </c>
      <c r="I242" s="474" t="s">
        <v>264</v>
      </c>
      <c r="J242" s="465" t="s">
        <v>264</v>
      </c>
      <c r="K242" s="572" t="s">
        <v>264</v>
      </c>
      <c r="L242" s="556" t="s">
        <v>1036</v>
      </c>
      <c r="M242" s="502"/>
      <c r="N242" s="458"/>
    </row>
    <row r="243" spans="1:14" ht="12" customHeight="1">
      <c r="A243" s="521">
        <f t="shared" si="5"/>
        <v>240</v>
      </c>
      <c r="B243" s="465" t="s">
        <v>2083</v>
      </c>
      <c r="C243" s="496" t="s">
        <v>2084</v>
      </c>
      <c r="D243" s="474" t="s">
        <v>2085</v>
      </c>
      <c r="E243" s="474" t="s">
        <v>105</v>
      </c>
      <c r="F243" s="465" t="s">
        <v>1531</v>
      </c>
      <c r="G243" s="474" t="s">
        <v>264</v>
      </c>
      <c r="H243" s="465" t="s">
        <v>104</v>
      </c>
      <c r="I243" s="474" t="s">
        <v>264</v>
      </c>
      <c r="J243" s="465" t="s">
        <v>264</v>
      </c>
      <c r="K243" s="572" t="s">
        <v>264</v>
      </c>
      <c r="L243" s="556" t="s">
        <v>1036</v>
      </c>
      <c r="M243" s="502"/>
      <c r="N243" s="458"/>
    </row>
    <row r="244" spans="1:14" ht="12" customHeight="1">
      <c r="A244" s="521">
        <f t="shared" si="5"/>
        <v>241</v>
      </c>
      <c r="B244" s="465" t="s">
        <v>1788</v>
      </c>
      <c r="C244" s="496" t="s">
        <v>1789</v>
      </c>
      <c r="D244" s="474" t="s">
        <v>1790</v>
      </c>
      <c r="E244" s="474" t="s">
        <v>105</v>
      </c>
      <c r="F244" s="465" t="s">
        <v>102</v>
      </c>
      <c r="G244" s="474" t="s">
        <v>264</v>
      </c>
      <c r="H244" s="465" t="s">
        <v>264</v>
      </c>
      <c r="I244" s="474" t="s">
        <v>104</v>
      </c>
      <c r="J244" s="465" t="s">
        <v>264</v>
      </c>
      <c r="K244" s="572" t="s">
        <v>264</v>
      </c>
      <c r="L244" s="556" t="s">
        <v>1498</v>
      </c>
      <c r="M244" s="502"/>
      <c r="N244" s="458"/>
    </row>
    <row r="245" spans="1:14" ht="12" customHeight="1">
      <c r="A245" s="522">
        <f t="shared" si="5"/>
        <v>242</v>
      </c>
      <c r="B245" s="476" t="s">
        <v>1358</v>
      </c>
      <c r="C245" s="497" t="s">
        <v>1787</v>
      </c>
      <c r="D245" s="477" t="s">
        <v>1219</v>
      </c>
      <c r="E245" s="477" t="s">
        <v>105</v>
      </c>
      <c r="F245" s="476" t="s">
        <v>1531</v>
      </c>
      <c r="G245" s="477" t="s">
        <v>104</v>
      </c>
      <c r="H245" s="476" t="s">
        <v>104</v>
      </c>
      <c r="I245" s="477" t="s">
        <v>264</v>
      </c>
      <c r="J245" s="476" t="s">
        <v>264</v>
      </c>
      <c r="K245" s="573" t="s">
        <v>1054</v>
      </c>
      <c r="L245" s="557" t="s">
        <v>1036</v>
      </c>
      <c r="M245" s="503"/>
      <c r="N245" s="458"/>
    </row>
    <row r="246" spans="1:14" ht="12" customHeight="1">
      <c r="A246" s="515">
        <f t="shared" si="5"/>
        <v>243</v>
      </c>
      <c r="B246" s="471" t="s">
        <v>1359</v>
      </c>
      <c r="C246" s="472" t="s">
        <v>2046</v>
      </c>
      <c r="D246" s="471" t="s">
        <v>1078</v>
      </c>
      <c r="E246" s="472" t="s">
        <v>103</v>
      </c>
      <c r="F246" s="471" t="s">
        <v>102</v>
      </c>
      <c r="G246" s="471" t="s">
        <v>264</v>
      </c>
      <c r="H246" s="471" t="s">
        <v>104</v>
      </c>
      <c r="I246" s="471" t="s">
        <v>104</v>
      </c>
      <c r="J246" s="471" t="s">
        <v>264</v>
      </c>
      <c r="K246" s="571">
        <v>1</v>
      </c>
      <c r="L246" s="562" t="s">
        <v>1207</v>
      </c>
      <c r="M246" s="530"/>
      <c r="N246" s="458"/>
    </row>
    <row r="247" spans="1:14" ht="12" customHeight="1">
      <c r="A247" s="513">
        <f t="shared" si="5"/>
        <v>244</v>
      </c>
      <c r="B247" s="465" t="s">
        <v>1361</v>
      </c>
      <c r="C247" s="474" t="s">
        <v>2047</v>
      </c>
      <c r="D247" s="465" t="s">
        <v>48</v>
      </c>
      <c r="E247" s="474" t="s">
        <v>103</v>
      </c>
      <c r="F247" s="465" t="s">
        <v>102</v>
      </c>
      <c r="G247" s="465" t="s">
        <v>264</v>
      </c>
      <c r="H247" s="465" t="s">
        <v>264</v>
      </c>
      <c r="I247" s="465" t="s">
        <v>104</v>
      </c>
      <c r="J247" s="465" t="s">
        <v>264</v>
      </c>
      <c r="K247" s="572" t="s">
        <v>264</v>
      </c>
      <c r="L247" s="559" t="s">
        <v>1498</v>
      </c>
      <c r="M247" s="505"/>
      <c r="N247" s="458"/>
    </row>
    <row r="248" spans="1:14" ht="12" customHeight="1">
      <c r="A248" s="513">
        <f t="shared" si="5"/>
        <v>245</v>
      </c>
      <c r="B248" s="465" t="s">
        <v>1360</v>
      </c>
      <c r="C248" s="474" t="s">
        <v>2048</v>
      </c>
      <c r="D248" s="465" t="s">
        <v>1220</v>
      </c>
      <c r="E248" s="474" t="s">
        <v>105</v>
      </c>
      <c r="F248" s="465" t="s">
        <v>106</v>
      </c>
      <c r="G248" s="465" t="s">
        <v>264</v>
      </c>
      <c r="H248" s="465" t="s">
        <v>104</v>
      </c>
      <c r="I248" s="465" t="s">
        <v>264</v>
      </c>
      <c r="J248" s="465" t="s">
        <v>264</v>
      </c>
      <c r="K248" s="572" t="s">
        <v>280</v>
      </c>
      <c r="L248" s="559" t="s">
        <v>1207</v>
      </c>
      <c r="M248" s="505"/>
      <c r="N248" s="458"/>
    </row>
    <row r="249" spans="1:14" ht="12" customHeight="1">
      <c r="A249" s="513">
        <f t="shared" si="5"/>
        <v>246</v>
      </c>
      <c r="B249" s="465" t="s">
        <v>1448</v>
      </c>
      <c r="C249" s="474" t="s">
        <v>2049</v>
      </c>
      <c r="D249" s="465" t="s">
        <v>1791</v>
      </c>
      <c r="E249" s="474" t="s">
        <v>105</v>
      </c>
      <c r="F249" s="465" t="s">
        <v>1531</v>
      </c>
      <c r="G249" s="465" t="s">
        <v>104</v>
      </c>
      <c r="H249" s="465" t="s">
        <v>104</v>
      </c>
      <c r="I249" s="465" t="s">
        <v>264</v>
      </c>
      <c r="J249" s="465" t="s">
        <v>264</v>
      </c>
      <c r="K249" s="572">
        <v>3</v>
      </c>
      <c r="L249" s="559" t="s">
        <v>1207</v>
      </c>
      <c r="M249" s="505"/>
      <c r="N249" s="458"/>
    </row>
    <row r="250" spans="1:14" ht="12" customHeight="1">
      <c r="A250" s="513">
        <f t="shared" si="5"/>
        <v>247</v>
      </c>
      <c r="B250" s="465" t="s">
        <v>1449</v>
      </c>
      <c r="C250" s="474" t="s">
        <v>2050</v>
      </c>
      <c r="D250" s="465" t="s">
        <v>1792</v>
      </c>
      <c r="E250" s="474" t="s">
        <v>105</v>
      </c>
      <c r="F250" s="465" t="s">
        <v>1531</v>
      </c>
      <c r="G250" s="465" t="s">
        <v>104</v>
      </c>
      <c r="H250" s="465" t="s">
        <v>104</v>
      </c>
      <c r="I250" s="465" t="s">
        <v>264</v>
      </c>
      <c r="J250" s="465" t="s">
        <v>264</v>
      </c>
      <c r="K250" s="572">
        <v>2</v>
      </c>
      <c r="L250" s="559" t="s">
        <v>1207</v>
      </c>
      <c r="M250" s="505"/>
      <c r="N250" s="458"/>
    </row>
    <row r="251" spans="1:14" ht="12" customHeight="1">
      <c r="A251" s="513">
        <f t="shared" si="5"/>
        <v>248</v>
      </c>
      <c r="B251" s="465" t="s">
        <v>1450</v>
      </c>
      <c r="C251" s="474" t="s">
        <v>2051</v>
      </c>
      <c r="D251" s="465" t="s">
        <v>1793</v>
      </c>
      <c r="E251" s="474" t="s">
        <v>105</v>
      </c>
      <c r="F251" s="465" t="s">
        <v>1531</v>
      </c>
      <c r="G251" s="465" t="s">
        <v>104</v>
      </c>
      <c r="H251" s="465" t="s">
        <v>104</v>
      </c>
      <c r="I251" s="465" t="s">
        <v>264</v>
      </c>
      <c r="J251" s="465" t="s">
        <v>264</v>
      </c>
      <c r="K251" s="572">
        <v>2</v>
      </c>
      <c r="L251" s="559" t="s">
        <v>1207</v>
      </c>
      <c r="M251" s="505"/>
      <c r="N251" s="458"/>
    </row>
    <row r="252" spans="1:14" ht="12" customHeight="1">
      <c r="A252" s="513">
        <f t="shared" si="5"/>
        <v>249</v>
      </c>
      <c r="B252" s="465" t="s">
        <v>1794</v>
      </c>
      <c r="C252" s="474" t="s">
        <v>2052</v>
      </c>
      <c r="D252" s="465" t="s">
        <v>1795</v>
      </c>
      <c r="E252" s="474" t="s">
        <v>105</v>
      </c>
      <c r="F252" s="465" t="s">
        <v>102</v>
      </c>
      <c r="G252" s="465" t="s">
        <v>104</v>
      </c>
      <c r="H252" s="465" t="s">
        <v>104</v>
      </c>
      <c r="I252" s="465" t="s">
        <v>264</v>
      </c>
      <c r="J252" s="465" t="s">
        <v>264</v>
      </c>
      <c r="K252" s="572" t="s">
        <v>264</v>
      </c>
      <c r="L252" s="559" t="s">
        <v>1207</v>
      </c>
      <c r="M252" s="505"/>
      <c r="N252" s="458"/>
    </row>
    <row r="253" spans="1:14" ht="12" customHeight="1">
      <c r="A253" s="513">
        <f t="shared" si="5"/>
        <v>250</v>
      </c>
      <c r="B253" s="465" t="s">
        <v>1796</v>
      </c>
      <c r="C253" s="474" t="s">
        <v>2053</v>
      </c>
      <c r="D253" s="474" t="s">
        <v>1797</v>
      </c>
      <c r="E253" s="465" t="s">
        <v>105</v>
      </c>
      <c r="F253" s="465" t="s">
        <v>1531</v>
      </c>
      <c r="G253" s="465" t="s">
        <v>264</v>
      </c>
      <c r="H253" s="465" t="s">
        <v>104</v>
      </c>
      <c r="I253" s="465" t="s">
        <v>264</v>
      </c>
      <c r="J253" s="465" t="s">
        <v>264</v>
      </c>
      <c r="K253" s="572">
        <v>3</v>
      </c>
      <c r="L253" s="559" t="s">
        <v>1207</v>
      </c>
      <c r="M253" s="505"/>
      <c r="N253" s="458"/>
    </row>
    <row r="254" spans="1:14" ht="12" customHeight="1">
      <c r="A254" s="513">
        <f t="shared" si="5"/>
        <v>251</v>
      </c>
      <c r="B254" s="465" t="s">
        <v>1798</v>
      </c>
      <c r="C254" s="474" t="s">
        <v>2054</v>
      </c>
      <c r="D254" s="474" t="s">
        <v>1799</v>
      </c>
      <c r="E254" s="465" t="s">
        <v>103</v>
      </c>
      <c r="F254" s="465" t="s">
        <v>1531</v>
      </c>
      <c r="G254" s="465" t="s">
        <v>264</v>
      </c>
      <c r="H254" s="465" t="s">
        <v>104</v>
      </c>
      <c r="I254" s="465" t="s">
        <v>264</v>
      </c>
      <c r="J254" s="465" t="s">
        <v>264</v>
      </c>
      <c r="K254" s="572">
        <v>1</v>
      </c>
      <c r="L254" s="559" t="s">
        <v>1207</v>
      </c>
      <c r="M254" s="505"/>
      <c r="N254" s="458"/>
    </row>
    <row r="255" spans="1:14" ht="12" customHeight="1">
      <c r="A255" s="513">
        <f t="shared" si="5"/>
        <v>252</v>
      </c>
      <c r="B255" s="465" t="s">
        <v>2055</v>
      </c>
      <c r="C255" s="496" t="s">
        <v>2056</v>
      </c>
      <c r="D255" s="474" t="s">
        <v>2057</v>
      </c>
      <c r="E255" s="474" t="s">
        <v>105</v>
      </c>
      <c r="F255" s="465" t="s">
        <v>1531</v>
      </c>
      <c r="G255" s="474" t="s">
        <v>264</v>
      </c>
      <c r="H255" s="465" t="s">
        <v>104</v>
      </c>
      <c r="I255" s="474" t="s">
        <v>264</v>
      </c>
      <c r="J255" s="465" t="s">
        <v>264</v>
      </c>
      <c r="K255" s="572" t="s">
        <v>264</v>
      </c>
      <c r="L255" s="559" t="s">
        <v>1207</v>
      </c>
      <c r="M255" s="505"/>
      <c r="N255" s="458"/>
    </row>
    <row r="256" spans="1:14" ht="12" customHeight="1">
      <c r="A256" s="513">
        <f t="shared" si="5"/>
        <v>253</v>
      </c>
      <c r="B256" s="465" t="s">
        <v>2058</v>
      </c>
      <c r="C256" s="496" t="s">
        <v>2059</v>
      </c>
      <c r="D256" s="474" t="s">
        <v>2060</v>
      </c>
      <c r="E256" s="474" t="s">
        <v>103</v>
      </c>
      <c r="F256" s="465" t="s">
        <v>1531</v>
      </c>
      <c r="G256" s="474" t="s">
        <v>264</v>
      </c>
      <c r="H256" s="465" t="s">
        <v>104</v>
      </c>
      <c r="I256" s="474" t="s">
        <v>264</v>
      </c>
      <c r="J256" s="465" t="s">
        <v>264</v>
      </c>
      <c r="K256" s="572" t="s">
        <v>264</v>
      </c>
      <c r="L256" s="559" t="s">
        <v>1207</v>
      </c>
      <c r="M256" s="505"/>
      <c r="N256" s="458"/>
    </row>
    <row r="257" spans="1:14" ht="12" customHeight="1">
      <c r="A257" s="513">
        <f t="shared" si="5"/>
        <v>254</v>
      </c>
      <c r="B257" s="465" t="s">
        <v>2061</v>
      </c>
      <c r="C257" s="496" t="s">
        <v>2062</v>
      </c>
      <c r="D257" s="474" t="s">
        <v>2063</v>
      </c>
      <c r="E257" s="474" t="s">
        <v>103</v>
      </c>
      <c r="F257" s="465" t="s">
        <v>1531</v>
      </c>
      <c r="G257" s="474" t="s">
        <v>264</v>
      </c>
      <c r="H257" s="465" t="s">
        <v>104</v>
      </c>
      <c r="I257" s="474" t="s">
        <v>264</v>
      </c>
      <c r="J257" s="465" t="s">
        <v>264</v>
      </c>
      <c r="K257" s="572" t="s">
        <v>264</v>
      </c>
      <c r="L257" s="559" t="s">
        <v>1207</v>
      </c>
      <c r="M257" s="505"/>
      <c r="N257" s="458"/>
    </row>
    <row r="258" spans="1:14" ht="12" customHeight="1">
      <c r="A258" s="513">
        <f t="shared" si="5"/>
        <v>255</v>
      </c>
      <c r="B258" s="465" t="s">
        <v>2064</v>
      </c>
      <c r="C258" s="474" t="s">
        <v>2065</v>
      </c>
      <c r="D258" s="465" t="s">
        <v>2066</v>
      </c>
      <c r="E258" s="474" t="s">
        <v>103</v>
      </c>
      <c r="F258" s="465" t="s">
        <v>1531</v>
      </c>
      <c r="G258" s="465" t="s">
        <v>264</v>
      </c>
      <c r="H258" s="465" t="s">
        <v>104</v>
      </c>
      <c r="I258" s="465" t="s">
        <v>264</v>
      </c>
      <c r="J258" s="465" t="s">
        <v>264</v>
      </c>
      <c r="K258" s="572" t="s">
        <v>264</v>
      </c>
      <c r="L258" s="559" t="s">
        <v>1207</v>
      </c>
      <c r="M258" s="505"/>
      <c r="N258" s="458"/>
    </row>
    <row r="259" spans="1:14" ht="12" customHeight="1">
      <c r="A259" s="514">
        <f t="shared" si="5"/>
        <v>256</v>
      </c>
      <c r="B259" s="476" t="s">
        <v>1362</v>
      </c>
      <c r="C259" s="477" t="s">
        <v>2067</v>
      </c>
      <c r="D259" s="476" t="s">
        <v>252</v>
      </c>
      <c r="E259" s="477" t="s">
        <v>103</v>
      </c>
      <c r="F259" s="476" t="s">
        <v>102</v>
      </c>
      <c r="G259" s="476" t="s">
        <v>264</v>
      </c>
      <c r="H259" s="476" t="s">
        <v>264</v>
      </c>
      <c r="I259" s="476" t="s">
        <v>104</v>
      </c>
      <c r="J259" s="476" t="s">
        <v>264</v>
      </c>
      <c r="K259" s="573" t="s">
        <v>264</v>
      </c>
      <c r="L259" s="560" t="s">
        <v>1498</v>
      </c>
      <c r="M259" s="531"/>
      <c r="N259" s="458"/>
    </row>
    <row r="260" spans="1:14" ht="12" customHeight="1">
      <c r="A260" s="515">
        <f t="shared" si="5"/>
        <v>257</v>
      </c>
      <c r="B260" s="471" t="s">
        <v>1363</v>
      </c>
      <c r="C260" s="472" t="s">
        <v>1800</v>
      </c>
      <c r="D260" s="471" t="s">
        <v>1236</v>
      </c>
      <c r="E260" s="472" t="s">
        <v>103</v>
      </c>
      <c r="F260" s="471" t="s">
        <v>102</v>
      </c>
      <c r="G260" s="471" t="s">
        <v>264</v>
      </c>
      <c r="H260" s="471" t="s">
        <v>264</v>
      </c>
      <c r="I260" s="471" t="s">
        <v>104</v>
      </c>
      <c r="J260" s="471" t="s">
        <v>264</v>
      </c>
      <c r="K260" s="571" t="s">
        <v>264</v>
      </c>
      <c r="L260" s="562" t="s">
        <v>1498</v>
      </c>
      <c r="M260" s="516"/>
      <c r="N260" s="458"/>
    </row>
    <row r="261" spans="1:14" ht="12" customHeight="1">
      <c r="A261" s="513">
        <f t="shared" si="5"/>
        <v>258</v>
      </c>
      <c r="B261" s="465" t="s">
        <v>1364</v>
      </c>
      <c r="C261" s="474" t="s">
        <v>1801</v>
      </c>
      <c r="D261" s="465" t="s">
        <v>1212</v>
      </c>
      <c r="E261" s="474" t="s">
        <v>103</v>
      </c>
      <c r="F261" s="465" t="s">
        <v>1531</v>
      </c>
      <c r="G261" s="465" t="s">
        <v>264</v>
      </c>
      <c r="H261" s="465" t="s">
        <v>104</v>
      </c>
      <c r="I261" s="465" t="s">
        <v>264</v>
      </c>
      <c r="J261" s="465" t="s">
        <v>264</v>
      </c>
      <c r="K261" s="572" t="s">
        <v>280</v>
      </c>
      <c r="L261" s="556" t="s">
        <v>209</v>
      </c>
      <c r="M261" s="517"/>
      <c r="N261" s="458"/>
    </row>
    <row r="262" spans="1:14" ht="12" customHeight="1">
      <c r="A262" s="513">
        <f t="shared" si="5"/>
        <v>259</v>
      </c>
      <c r="B262" s="465" t="s">
        <v>1365</v>
      </c>
      <c r="C262" s="474" t="s">
        <v>1802</v>
      </c>
      <c r="D262" s="465" t="s">
        <v>1237</v>
      </c>
      <c r="E262" s="474" t="s">
        <v>103</v>
      </c>
      <c r="F262" s="465" t="s">
        <v>102</v>
      </c>
      <c r="G262" s="465" t="s">
        <v>264</v>
      </c>
      <c r="H262" s="465" t="s">
        <v>104</v>
      </c>
      <c r="I262" s="465" t="s">
        <v>104</v>
      </c>
      <c r="J262" s="465" t="s">
        <v>264</v>
      </c>
      <c r="K262" s="572" t="s">
        <v>264</v>
      </c>
      <c r="L262" s="556" t="s">
        <v>209</v>
      </c>
      <c r="M262" s="517"/>
      <c r="N262" s="458"/>
    </row>
    <row r="263" spans="1:14" ht="12" customHeight="1">
      <c r="A263" s="513">
        <f t="shared" si="5"/>
        <v>260</v>
      </c>
      <c r="B263" s="465" t="s">
        <v>1479</v>
      </c>
      <c r="C263" s="496" t="s">
        <v>1803</v>
      </c>
      <c r="D263" s="474" t="s">
        <v>1480</v>
      </c>
      <c r="E263" s="474" t="s">
        <v>105</v>
      </c>
      <c r="F263" s="465" t="s">
        <v>1531</v>
      </c>
      <c r="G263" s="474" t="s">
        <v>264</v>
      </c>
      <c r="H263" s="465" t="s">
        <v>104</v>
      </c>
      <c r="I263" s="474" t="s">
        <v>264</v>
      </c>
      <c r="J263" s="465" t="s">
        <v>264</v>
      </c>
      <c r="K263" s="572">
        <v>2</v>
      </c>
      <c r="L263" s="556" t="s">
        <v>209</v>
      </c>
      <c r="M263" s="517"/>
      <c r="N263" s="458"/>
    </row>
    <row r="264" spans="1:14" ht="12" customHeight="1">
      <c r="A264" s="515">
        <f>A263+1</f>
        <v>261</v>
      </c>
      <c r="B264" s="471" t="s">
        <v>1366</v>
      </c>
      <c r="C264" s="472" t="s">
        <v>1804</v>
      </c>
      <c r="D264" s="471" t="s">
        <v>1221</v>
      </c>
      <c r="E264" s="472" t="s">
        <v>103</v>
      </c>
      <c r="F264" s="471" t="s">
        <v>102</v>
      </c>
      <c r="G264" s="471" t="s">
        <v>264</v>
      </c>
      <c r="H264" s="471" t="s">
        <v>264</v>
      </c>
      <c r="I264" s="471" t="s">
        <v>104</v>
      </c>
      <c r="J264" s="471" t="s">
        <v>264</v>
      </c>
      <c r="K264" s="571" t="s">
        <v>264</v>
      </c>
      <c r="L264" s="562" t="s">
        <v>1498</v>
      </c>
      <c r="M264" s="473"/>
      <c r="N264" s="458"/>
    </row>
    <row r="265" spans="1:14" ht="12" customHeight="1">
      <c r="A265" s="513">
        <f t="shared" ref="A265:A281" si="6">A264+1</f>
        <v>262</v>
      </c>
      <c r="B265" s="465" t="s">
        <v>1375</v>
      </c>
      <c r="C265" s="474" t="s">
        <v>1805</v>
      </c>
      <c r="D265" s="465" t="s">
        <v>1238</v>
      </c>
      <c r="E265" s="474" t="s">
        <v>103</v>
      </c>
      <c r="F265" s="465" t="s">
        <v>102</v>
      </c>
      <c r="G265" s="465" t="s">
        <v>264</v>
      </c>
      <c r="H265" s="465" t="s">
        <v>264</v>
      </c>
      <c r="I265" s="465" t="s">
        <v>104</v>
      </c>
      <c r="J265" s="465" t="s">
        <v>264</v>
      </c>
      <c r="K265" s="572" t="s">
        <v>264</v>
      </c>
      <c r="L265" s="556" t="s">
        <v>1498</v>
      </c>
      <c r="M265" s="475"/>
      <c r="N265" s="458"/>
    </row>
    <row r="266" spans="1:14" ht="12" customHeight="1">
      <c r="A266" s="513">
        <f t="shared" si="6"/>
        <v>263</v>
      </c>
      <c r="B266" s="465" t="s">
        <v>1368</v>
      </c>
      <c r="C266" s="474" t="s">
        <v>1806</v>
      </c>
      <c r="D266" s="465" t="s">
        <v>1239</v>
      </c>
      <c r="E266" s="474" t="s">
        <v>105</v>
      </c>
      <c r="F266" s="465" t="s">
        <v>102</v>
      </c>
      <c r="G266" s="465" t="s">
        <v>264</v>
      </c>
      <c r="H266" s="465" t="s">
        <v>264</v>
      </c>
      <c r="I266" s="465" t="s">
        <v>104</v>
      </c>
      <c r="J266" s="465" t="s">
        <v>264</v>
      </c>
      <c r="K266" s="572" t="s">
        <v>264</v>
      </c>
      <c r="L266" s="556" t="s">
        <v>1498</v>
      </c>
      <c r="M266" s="475"/>
      <c r="N266" s="458"/>
    </row>
    <row r="267" spans="1:14" ht="12" customHeight="1">
      <c r="A267" s="513">
        <f t="shared" si="6"/>
        <v>264</v>
      </c>
      <c r="B267" s="465" t="s">
        <v>1376</v>
      </c>
      <c r="C267" s="474" t="s">
        <v>1807</v>
      </c>
      <c r="D267" s="465" t="s">
        <v>1240</v>
      </c>
      <c r="E267" s="474" t="s">
        <v>105</v>
      </c>
      <c r="F267" s="465" t="s">
        <v>102</v>
      </c>
      <c r="G267" s="465" t="s">
        <v>264</v>
      </c>
      <c r="H267" s="465" t="s">
        <v>264</v>
      </c>
      <c r="I267" s="465" t="s">
        <v>104</v>
      </c>
      <c r="J267" s="465" t="s">
        <v>264</v>
      </c>
      <c r="K267" s="572" t="s">
        <v>264</v>
      </c>
      <c r="L267" s="556" t="s">
        <v>1498</v>
      </c>
      <c r="M267" s="475"/>
      <c r="N267" s="458"/>
    </row>
    <row r="268" spans="1:14" ht="12" customHeight="1">
      <c r="A268" s="513">
        <f t="shared" si="6"/>
        <v>265</v>
      </c>
      <c r="B268" s="465" t="s">
        <v>1369</v>
      </c>
      <c r="C268" s="474" t="s">
        <v>1808</v>
      </c>
      <c r="D268" s="465" t="s">
        <v>1370</v>
      </c>
      <c r="E268" s="474" t="s">
        <v>103</v>
      </c>
      <c r="F268" s="465" t="s">
        <v>1531</v>
      </c>
      <c r="G268" s="465" t="s">
        <v>104</v>
      </c>
      <c r="H268" s="465" t="s">
        <v>104</v>
      </c>
      <c r="I268" s="465" t="s">
        <v>264</v>
      </c>
      <c r="J268" s="465" t="s">
        <v>264</v>
      </c>
      <c r="K268" s="572">
        <v>1</v>
      </c>
      <c r="L268" s="556" t="s">
        <v>1242</v>
      </c>
      <c r="M268" s="475"/>
      <c r="N268" s="458"/>
    </row>
    <row r="269" spans="1:14" ht="12" customHeight="1">
      <c r="A269" s="513">
        <f t="shared" si="6"/>
        <v>266</v>
      </c>
      <c r="B269" s="465" t="s">
        <v>1371</v>
      </c>
      <c r="C269" s="474" t="s">
        <v>1809</v>
      </c>
      <c r="D269" s="465" t="s">
        <v>1372</v>
      </c>
      <c r="E269" s="474" t="s">
        <v>103</v>
      </c>
      <c r="F269" s="465" t="s">
        <v>1531</v>
      </c>
      <c r="G269" s="465" t="s">
        <v>104</v>
      </c>
      <c r="H269" s="465" t="s">
        <v>104</v>
      </c>
      <c r="I269" s="465" t="s">
        <v>264</v>
      </c>
      <c r="J269" s="465" t="s">
        <v>264</v>
      </c>
      <c r="K269" s="572">
        <v>1</v>
      </c>
      <c r="L269" s="556" t="s">
        <v>1242</v>
      </c>
      <c r="M269" s="475"/>
      <c r="N269" s="458"/>
    </row>
    <row r="270" spans="1:14" ht="12" customHeight="1">
      <c r="A270" s="513">
        <f t="shared" si="6"/>
        <v>267</v>
      </c>
      <c r="B270" s="465" t="s">
        <v>1373</v>
      </c>
      <c r="C270" s="474" t="s">
        <v>1810</v>
      </c>
      <c r="D270" s="465" t="s">
        <v>1374</v>
      </c>
      <c r="E270" s="474" t="s">
        <v>103</v>
      </c>
      <c r="F270" s="465" t="s">
        <v>1531</v>
      </c>
      <c r="G270" s="465" t="s">
        <v>104</v>
      </c>
      <c r="H270" s="465" t="s">
        <v>104</v>
      </c>
      <c r="I270" s="465" t="s">
        <v>264</v>
      </c>
      <c r="J270" s="465" t="s">
        <v>264</v>
      </c>
      <c r="K270" s="572">
        <v>1</v>
      </c>
      <c r="L270" s="556" t="s">
        <v>1242</v>
      </c>
      <c r="M270" s="475"/>
      <c r="N270" s="458"/>
    </row>
    <row r="271" spans="1:14" ht="12" customHeight="1">
      <c r="A271" s="513">
        <f t="shared" si="6"/>
        <v>268</v>
      </c>
      <c r="B271" s="465" t="s">
        <v>1451</v>
      </c>
      <c r="C271" s="474" t="s">
        <v>1811</v>
      </c>
      <c r="D271" s="465" t="s">
        <v>1452</v>
      </c>
      <c r="E271" s="474" t="s">
        <v>103</v>
      </c>
      <c r="F271" s="465" t="s">
        <v>1531</v>
      </c>
      <c r="G271" s="465" t="s">
        <v>264</v>
      </c>
      <c r="H271" s="465" t="s">
        <v>104</v>
      </c>
      <c r="I271" s="465" t="s">
        <v>264</v>
      </c>
      <c r="J271" s="465" t="s">
        <v>264</v>
      </c>
      <c r="K271" s="572">
        <v>1</v>
      </c>
      <c r="L271" s="556" t="s">
        <v>1242</v>
      </c>
      <c r="M271" s="475"/>
      <c r="N271" s="458"/>
    </row>
    <row r="272" spans="1:14">
      <c r="A272" s="513">
        <f t="shared" si="6"/>
        <v>269</v>
      </c>
      <c r="B272" s="465" t="s">
        <v>1481</v>
      </c>
      <c r="C272" s="474" t="s">
        <v>1812</v>
      </c>
      <c r="D272" s="465" t="s">
        <v>1482</v>
      </c>
      <c r="E272" s="474" t="s">
        <v>105</v>
      </c>
      <c r="F272" s="465" t="s">
        <v>1531</v>
      </c>
      <c r="G272" s="465" t="s">
        <v>104</v>
      </c>
      <c r="H272" s="465" t="s">
        <v>104</v>
      </c>
      <c r="I272" s="465" t="s">
        <v>264</v>
      </c>
      <c r="J272" s="465" t="s">
        <v>264</v>
      </c>
      <c r="K272" s="572">
        <v>1</v>
      </c>
      <c r="L272" s="556" t="s">
        <v>1242</v>
      </c>
      <c r="M272" s="475"/>
    </row>
    <row r="273" spans="1:13">
      <c r="A273" s="513">
        <f t="shared" si="6"/>
        <v>270</v>
      </c>
      <c r="B273" s="465" t="s">
        <v>1813</v>
      </c>
      <c r="C273" s="474" t="s">
        <v>1814</v>
      </c>
      <c r="D273" s="465" t="s">
        <v>1815</v>
      </c>
      <c r="E273" s="474" t="s">
        <v>105</v>
      </c>
      <c r="F273" s="465" t="s">
        <v>1531</v>
      </c>
      <c r="G273" s="465" t="s">
        <v>264</v>
      </c>
      <c r="H273" s="465" t="s">
        <v>104</v>
      </c>
      <c r="I273" s="465" t="s">
        <v>264</v>
      </c>
      <c r="J273" s="465" t="s">
        <v>264</v>
      </c>
      <c r="K273" s="572">
        <v>2</v>
      </c>
      <c r="L273" s="556" t="s">
        <v>1242</v>
      </c>
      <c r="M273" s="475"/>
    </row>
    <row r="274" spans="1:13">
      <c r="A274" s="513">
        <f t="shared" si="6"/>
        <v>271</v>
      </c>
      <c r="B274" s="465" t="s">
        <v>2068</v>
      </c>
      <c r="C274" s="474" t="s">
        <v>2069</v>
      </c>
      <c r="D274" s="465" t="s">
        <v>2070</v>
      </c>
      <c r="E274" s="474" t="s">
        <v>103</v>
      </c>
      <c r="F274" s="465" t="s">
        <v>1531</v>
      </c>
      <c r="G274" s="465" t="s">
        <v>264</v>
      </c>
      <c r="H274" s="465" t="s">
        <v>104</v>
      </c>
      <c r="I274" s="465" t="s">
        <v>264</v>
      </c>
      <c r="J274" s="465" t="s">
        <v>264</v>
      </c>
      <c r="K274" s="572">
        <v>3</v>
      </c>
      <c r="L274" s="556" t="s">
        <v>1242</v>
      </c>
      <c r="M274" s="475"/>
    </row>
    <row r="275" spans="1:13">
      <c r="A275" s="514">
        <f t="shared" si="6"/>
        <v>272</v>
      </c>
      <c r="B275" s="476" t="s">
        <v>2071</v>
      </c>
      <c r="C275" s="477" t="s">
        <v>2072</v>
      </c>
      <c r="D275" s="476" t="s">
        <v>2073</v>
      </c>
      <c r="E275" s="477" t="s">
        <v>103</v>
      </c>
      <c r="F275" s="476" t="s">
        <v>1531</v>
      </c>
      <c r="G275" s="476" t="s">
        <v>264</v>
      </c>
      <c r="H275" s="476" t="s">
        <v>104</v>
      </c>
      <c r="I275" s="476" t="s">
        <v>264</v>
      </c>
      <c r="J275" s="476" t="s">
        <v>264</v>
      </c>
      <c r="K275" s="573">
        <v>3</v>
      </c>
      <c r="L275" s="557" t="s">
        <v>1242</v>
      </c>
      <c r="M275" s="478"/>
    </row>
    <row r="276" spans="1:13">
      <c r="A276" s="523">
        <f t="shared" si="6"/>
        <v>273</v>
      </c>
      <c r="B276" s="526" t="s">
        <v>1816</v>
      </c>
      <c r="C276" s="527" t="s">
        <v>1817</v>
      </c>
      <c r="D276" s="526" t="s">
        <v>204</v>
      </c>
      <c r="E276" s="527" t="s">
        <v>103</v>
      </c>
      <c r="F276" s="526" t="s">
        <v>102</v>
      </c>
      <c r="G276" s="526" t="s">
        <v>104</v>
      </c>
      <c r="H276" s="526"/>
      <c r="I276" s="526" t="s">
        <v>104</v>
      </c>
      <c r="J276" s="526" t="s">
        <v>264</v>
      </c>
      <c r="K276" s="580">
        <v>1</v>
      </c>
      <c r="L276" s="564" t="s">
        <v>1498</v>
      </c>
      <c r="M276" s="532"/>
    </row>
    <row r="277" spans="1:13">
      <c r="A277" s="513">
        <f t="shared" si="6"/>
        <v>274</v>
      </c>
      <c r="B277" s="528" t="s">
        <v>1818</v>
      </c>
      <c r="C277" s="529" t="s">
        <v>1819</v>
      </c>
      <c r="D277" s="528" t="s">
        <v>1820</v>
      </c>
      <c r="E277" s="529" t="s">
        <v>105</v>
      </c>
      <c r="F277" s="528" t="s">
        <v>107</v>
      </c>
      <c r="G277" s="528" t="s">
        <v>104</v>
      </c>
      <c r="H277" s="528" t="s">
        <v>104</v>
      </c>
      <c r="I277" s="528"/>
      <c r="J277" s="528" t="s">
        <v>264</v>
      </c>
      <c r="K277" s="581" t="s">
        <v>264</v>
      </c>
      <c r="L277" s="565" t="s">
        <v>1099</v>
      </c>
      <c r="M277" s="517"/>
    </row>
    <row r="278" spans="1:13">
      <c r="A278" s="513">
        <f t="shared" si="6"/>
        <v>275</v>
      </c>
      <c r="B278" s="528" t="s">
        <v>1821</v>
      </c>
      <c r="C278" s="529" t="s">
        <v>1822</v>
      </c>
      <c r="D278" s="528" t="s">
        <v>1823</v>
      </c>
      <c r="E278" s="529" t="s">
        <v>103</v>
      </c>
      <c r="F278" s="528" t="s">
        <v>107</v>
      </c>
      <c r="G278" s="528" t="s">
        <v>104</v>
      </c>
      <c r="H278" s="528" t="s">
        <v>104</v>
      </c>
      <c r="I278" s="528"/>
      <c r="J278" s="528" t="s">
        <v>264</v>
      </c>
      <c r="K278" s="581" t="s">
        <v>264</v>
      </c>
      <c r="L278" s="565" t="s">
        <v>1099</v>
      </c>
      <c r="M278" s="517"/>
    </row>
    <row r="279" spans="1:13">
      <c r="A279" s="513">
        <f t="shared" si="6"/>
        <v>276</v>
      </c>
      <c r="B279" s="528" t="s">
        <v>1824</v>
      </c>
      <c r="C279" s="529" t="s">
        <v>1825</v>
      </c>
      <c r="D279" s="528" t="s">
        <v>1826</v>
      </c>
      <c r="E279" s="529" t="s">
        <v>103</v>
      </c>
      <c r="F279" s="528" t="s">
        <v>107</v>
      </c>
      <c r="G279" s="528" t="s">
        <v>104</v>
      </c>
      <c r="H279" s="528" t="s">
        <v>104</v>
      </c>
      <c r="I279" s="528"/>
      <c r="J279" s="528" t="s">
        <v>264</v>
      </c>
      <c r="K279" s="581" t="s">
        <v>264</v>
      </c>
      <c r="L279" s="565" t="s">
        <v>1099</v>
      </c>
      <c r="M279" s="517"/>
    </row>
    <row r="280" spans="1:13">
      <c r="A280" s="513">
        <f t="shared" si="6"/>
        <v>277</v>
      </c>
      <c r="B280" s="528" t="s">
        <v>1827</v>
      </c>
      <c r="C280" s="529" t="s">
        <v>1828</v>
      </c>
      <c r="D280" s="528" t="s">
        <v>1829</v>
      </c>
      <c r="E280" s="529" t="s">
        <v>105</v>
      </c>
      <c r="F280" s="528" t="s">
        <v>107</v>
      </c>
      <c r="G280" s="528" t="s">
        <v>104</v>
      </c>
      <c r="H280" s="528" t="s">
        <v>104</v>
      </c>
      <c r="I280" s="528"/>
      <c r="J280" s="528" t="s">
        <v>264</v>
      </c>
      <c r="K280" s="581" t="s">
        <v>264</v>
      </c>
      <c r="L280" s="565" t="s">
        <v>1099</v>
      </c>
      <c r="M280" s="517"/>
    </row>
    <row r="281" spans="1:13">
      <c r="A281" s="513">
        <f t="shared" si="6"/>
        <v>278</v>
      </c>
      <c r="B281" s="528" t="s">
        <v>1830</v>
      </c>
      <c r="C281" s="529" t="s">
        <v>1831</v>
      </c>
      <c r="D281" s="528" t="s">
        <v>1832</v>
      </c>
      <c r="E281" s="529" t="s">
        <v>103</v>
      </c>
      <c r="F281" s="528" t="s">
        <v>107</v>
      </c>
      <c r="G281" s="528" t="s">
        <v>104</v>
      </c>
      <c r="H281" s="528" t="s">
        <v>104</v>
      </c>
      <c r="I281" s="528"/>
      <c r="J281" s="528" t="s">
        <v>264</v>
      </c>
      <c r="K281" s="581" t="s">
        <v>264</v>
      </c>
      <c r="L281" s="565" t="s">
        <v>1099</v>
      </c>
      <c r="M281" s="517"/>
    </row>
    <row r="282" spans="1:13">
      <c r="A282" s="513">
        <f t="shared" si="5"/>
        <v>279</v>
      </c>
      <c r="B282" s="528" t="s">
        <v>1833</v>
      </c>
      <c r="C282" s="529" t="s">
        <v>1834</v>
      </c>
      <c r="D282" s="528" t="s">
        <v>1835</v>
      </c>
      <c r="E282" s="529" t="s">
        <v>103</v>
      </c>
      <c r="F282" s="528" t="s">
        <v>107</v>
      </c>
      <c r="G282" s="528" t="s">
        <v>104</v>
      </c>
      <c r="H282" s="528" t="s">
        <v>104</v>
      </c>
      <c r="I282" s="528"/>
      <c r="J282" s="528" t="s">
        <v>264</v>
      </c>
      <c r="K282" s="581" t="s">
        <v>264</v>
      </c>
      <c r="L282" s="565" t="s">
        <v>1099</v>
      </c>
      <c r="M282" s="517"/>
    </row>
    <row r="283" spans="1:13">
      <c r="A283" s="513">
        <f>A282+1</f>
        <v>280</v>
      </c>
      <c r="B283" s="528" t="s">
        <v>1836</v>
      </c>
      <c r="C283" s="529" t="s">
        <v>1837</v>
      </c>
      <c r="D283" s="528" t="s">
        <v>1838</v>
      </c>
      <c r="E283" s="529" t="s">
        <v>105</v>
      </c>
      <c r="F283" s="528" t="s">
        <v>107</v>
      </c>
      <c r="G283" s="528" t="s">
        <v>104</v>
      </c>
      <c r="H283" s="528" t="s">
        <v>104</v>
      </c>
      <c r="I283" s="528"/>
      <c r="J283" s="528" t="s">
        <v>264</v>
      </c>
      <c r="K283" s="581" t="s">
        <v>264</v>
      </c>
      <c r="L283" s="565" t="s">
        <v>1099</v>
      </c>
      <c r="M283" s="517"/>
    </row>
    <row r="284" spans="1:13">
      <c r="A284" s="513">
        <f t="shared" si="5"/>
        <v>281</v>
      </c>
      <c r="B284" s="528" t="s">
        <v>1839</v>
      </c>
      <c r="C284" s="529" t="s">
        <v>1840</v>
      </c>
      <c r="D284" s="528" t="s">
        <v>1841</v>
      </c>
      <c r="E284" s="529" t="s">
        <v>105</v>
      </c>
      <c r="F284" s="528" t="s">
        <v>107</v>
      </c>
      <c r="G284" s="528" t="s">
        <v>104</v>
      </c>
      <c r="H284" s="528" t="s">
        <v>104</v>
      </c>
      <c r="I284" s="528"/>
      <c r="J284" s="528" t="s">
        <v>264</v>
      </c>
      <c r="K284" s="581" t="s">
        <v>264</v>
      </c>
      <c r="L284" s="565" t="s">
        <v>1099</v>
      </c>
      <c r="M284" s="517"/>
    </row>
    <row r="285" spans="1:13">
      <c r="A285" s="513">
        <f t="shared" si="5"/>
        <v>282</v>
      </c>
      <c r="B285" s="528" t="s">
        <v>1842</v>
      </c>
      <c r="C285" s="529" t="s">
        <v>1843</v>
      </c>
      <c r="D285" s="528" t="s">
        <v>1844</v>
      </c>
      <c r="E285" s="529" t="s">
        <v>105</v>
      </c>
      <c r="F285" s="528" t="s">
        <v>107</v>
      </c>
      <c r="G285" s="528" t="s">
        <v>104</v>
      </c>
      <c r="H285" s="528" t="s">
        <v>104</v>
      </c>
      <c r="I285" s="528"/>
      <c r="J285" s="528" t="s">
        <v>264</v>
      </c>
      <c r="K285" s="581" t="s">
        <v>264</v>
      </c>
      <c r="L285" s="565" t="s">
        <v>1099</v>
      </c>
      <c r="M285" s="517"/>
    </row>
    <row r="286" spans="1:13">
      <c r="A286" s="513">
        <f t="shared" si="5"/>
        <v>283</v>
      </c>
      <c r="B286" s="528" t="s">
        <v>1845</v>
      </c>
      <c r="C286" s="529" t="s">
        <v>1846</v>
      </c>
      <c r="D286" s="528" t="s">
        <v>1847</v>
      </c>
      <c r="E286" s="529" t="s">
        <v>103</v>
      </c>
      <c r="F286" s="528" t="s">
        <v>107</v>
      </c>
      <c r="G286" s="528" t="s">
        <v>104</v>
      </c>
      <c r="H286" s="528" t="s">
        <v>104</v>
      </c>
      <c r="I286" s="528"/>
      <c r="J286" s="528" t="s">
        <v>264</v>
      </c>
      <c r="K286" s="581" t="s">
        <v>264</v>
      </c>
      <c r="L286" s="565" t="s">
        <v>1099</v>
      </c>
      <c r="M286" s="517"/>
    </row>
    <row r="287" spans="1:13">
      <c r="A287" s="513">
        <f t="shared" si="5"/>
        <v>284</v>
      </c>
      <c r="B287" s="528" t="s">
        <v>1848</v>
      </c>
      <c r="C287" s="529" t="s">
        <v>1849</v>
      </c>
      <c r="D287" s="528" t="s">
        <v>1850</v>
      </c>
      <c r="E287" s="529" t="s">
        <v>105</v>
      </c>
      <c r="F287" s="528" t="s">
        <v>107</v>
      </c>
      <c r="G287" s="528" t="s">
        <v>104</v>
      </c>
      <c r="H287" s="528" t="s">
        <v>104</v>
      </c>
      <c r="I287" s="528"/>
      <c r="J287" s="528" t="s">
        <v>264</v>
      </c>
      <c r="K287" s="581" t="s">
        <v>264</v>
      </c>
      <c r="L287" s="565" t="s">
        <v>1099</v>
      </c>
      <c r="M287" s="517"/>
    </row>
    <row r="288" spans="1:13">
      <c r="A288" s="513">
        <f t="shared" si="5"/>
        <v>285</v>
      </c>
      <c r="B288" s="528" t="s">
        <v>1851</v>
      </c>
      <c r="C288" s="529" t="s">
        <v>1852</v>
      </c>
      <c r="D288" s="528" t="s">
        <v>1853</v>
      </c>
      <c r="E288" s="529" t="s">
        <v>103</v>
      </c>
      <c r="F288" s="528" t="s">
        <v>107</v>
      </c>
      <c r="G288" s="528" t="s">
        <v>104</v>
      </c>
      <c r="H288" s="528" t="s">
        <v>104</v>
      </c>
      <c r="I288" s="528"/>
      <c r="J288" s="528" t="s">
        <v>264</v>
      </c>
      <c r="K288" s="581" t="s">
        <v>264</v>
      </c>
      <c r="L288" s="565" t="s">
        <v>1099</v>
      </c>
      <c r="M288" s="517"/>
    </row>
    <row r="289" spans="1:13">
      <c r="A289" s="513">
        <f t="shared" si="5"/>
        <v>286</v>
      </c>
      <c r="B289" s="528" t="s">
        <v>1854</v>
      </c>
      <c r="C289" s="529" t="s">
        <v>1855</v>
      </c>
      <c r="D289" s="528" t="s">
        <v>1856</v>
      </c>
      <c r="E289" s="529" t="s">
        <v>103</v>
      </c>
      <c r="F289" s="528" t="s">
        <v>107</v>
      </c>
      <c r="G289" s="528" t="s">
        <v>104</v>
      </c>
      <c r="H289" s="528" t="s">
        <v>104</v>
      </c>
      <c r="I289" s="528"/>
      <c r="J289" s="528" t="s">
        <v>264</v>
      </c>
      <c r="K289" s="581" t="s">
        <v>264</v>
      </c>
      <c r="L289" s="565" t="s">
        <v>1099</v>
      </c>
      <c r="M289" s="517"/>
    </row>
    <row r="290" spans="1:13">
      <c r="A290" s="513">
        <f t="shared" ref="A290:A317" si="7">A289+1</f>
        <v>287</v>
      </c>
      <c r="B290" s="528" t="s">
        <v>1857</v>
      </c>
      <c r="C290" s="529" t="s">
        <v>1858</v>
      </c>
      <c r="D290" s="528" t="s">
        <v>1859</v>
      </c>
      <c r="E290" s="529" t="s">
        <v>105</v>
      </c>
      <c r="F290" s="528" t="s">
        <v>107</v>
      </c>
      <c r="G290" s="528" t="s">
        <v>104</v>
      </c>
      <c r="H290" s="528" t="s">
        <v>104</v>
      </c>
      <c r="I290" s="528"/>
      <c r="J290" s="528" t="s">
        <v>264</v>
      </c>
      <c r="K290" s="581" t="s">
        <v>264</v>
      </c>
      <c r="L290" s="565" t="s">
        <v>1099</v>
      </c>
      <c r="M290" s="517"/>
    </row>
    <row r="291" spans="1:13">
      <c r="A291" s="513">
        <f t="shared" si="7"/>
        <v>288</v>
      </c>
      <c r="B291" s="528" t="s">
        <v>1860</v>
      </c>
      <c r="C291" s="529" t="s">
        <v>1861</v>
      </c>
      <c r="D291" s="528" t="s">
        <v>1862</v>
      </c>
      <c r="E291" s="529" t="s">
        <v>105</v>
      </c>
      <c r="F291" s="528" t="s">
        <v>107</v>
      </c>
      <c r="G291" s="528" t="s">
        <v>104</v>
      </c>
      <c r="H291" s="528" t="s">
        <v>104</v>
      </c>
      <c r="I291" s="528"/>
      <c r="J291" s="528" t="s">
        <v>264</v>
      </c>
      <c r="K291" s="581" t="s">
        <v>264</v>
      </c>
      <c r="L291" s="565" t="s">
        <v>1099</v>
      </c>
      <c r="M291" s="517"/>
    </row>
    <row r="292" spans="1:13">
      <c r="A292" s="513">
        <f t="shared" si="7"/>
        <v>289</v>
      </c>
      <c r="B292" s="528" t="s">
        <v>1863</v>
      </c>
      <c r="C292" s="529" t="s">
        <v>1864</v>
      </c>
      <c r="D292" s="528" t="s">
        <v>1865</v>
      </c>
      <c r="E292" s="529" t="s">
        <v>105</v>
      </c>
      <c r="F292" s="528" t="s">
        <v>107</v>
      </c>
      <c r="G292" s="528" t="s">
        <v>104</v>
      </c>
      <c r="H292" s="528" t="s">
        <v>104</v>
      </c>
      <c r="I292" s="528"/>
      <c r="J292" s="528" t="s">
        <v>264</v>
      </c>
      <c r="K292" s="581" t="s">
        <v>264</v>
      </c>
      <c r="L292" s="565" t="s">
        <v>1099</v>
      </c>
      <c r="M292" s="517"/>
    </row>
    <row r="293" spans="1:13">
      <c r="A293" s="513">
        <f t="shared" si="7"/>
        <v>290</v>
      </c>
      <c r="B293" s="528" t="s">
        <v>1866</v>
      </c>
      <c r="C293" s="529" t="s">
        <v>1867</v>
      </c>
      <c r="D293" s="528" t="s">
        <v>1868</v>
      </c>
      <c r="E293" s="529" t="s">
        <v>105</v>
      </c>
      <c r="F293" s="528" t="s">
        <v>107</v>
      </c>
      <c r="G293" s="528" t="s">
        <v>104</v>
      </c>
      <c r="H293" s="528" t="s">
        <v>104</v>
      </c>
      <c r="I293" s="528"/>
      <c r="J293" s="528" t="s">
        <v>264</v>
      </c>
      <c r="K293" s="581" t="s">
        <v>264</v>
      </c>
      <c r="L293" s="565" t="s">
        <v>1099</v>
      </c>
      <c r="M293" s="517"/>
    </row>
    <row r="294" spans="1:13">
      <c r="A294" s="513">
        <f t="shared" si="7"/>
        <v>291</v>
      </c>
      <c r="B294" s="528" t="s">
        <v>1869</v>
      </c>
      <c r="C294" s="529" t="s">
        <v>1870</v>
      </c>
      <c r="D294" s="528" t="s">
        <v>1871</v>
      </c>
      <c r="E294" s="529" t="s">
        <v>105</v>
      </c>
      <c r="F294" s="528" t="s">
        <v>107</v>
      </c>
      <c r="G294" s="528" t="s">
        <v>104</v>
      </c>
      <c r="H294" s="528" t="s">
        <v>104</v>
      </c>
      <c r="I294" s="528"/>
      <c r="J294" s="528" t="s">
        <v>264</v>
      </c>
      <c r="K294" s="581" t="s">
        <v>264</v>
      </c>
      <c r="L294" s="565" t="s">
        <v>1099</v>
      </c>
      <c r="M294" s="517"/>
    </row>
    <row r="295" spans="1:13">
      <c r="A295" s="514">
        <f t="shared" si="7"/>
        <v>292</v>
      </c>
      <c r="B295" s="533" t="s">
        <v>1872</v>
      </c>
      <c r="C295" s="534" t="s">
        <v>1873</v>
      </c>
      <c r="D295" s="533" t="s">
        <v>1874</v>
      </c>
      <c r="E295" s="534" t="s">
        <v>105</v>
      </c>
      <c r="F295" s="533" t="s">
        <v>107</v>
      </c>
      <c r="G295" s="533" t="s">
        <v>104</v>
      </c>
      <c r="H295" s="533" t="s">
        <v>104</v>
      </c>
      <c r="I295" s="533"/>
      <c r="J295" s="533" t="s">
        <v>264</v>
      </c>
      <c r="K295" s="582" t="s">
        <v>264</v>
      </c>
      <c r="L295" s="566" t="s">
        <v>1099</v>
      </c>
      <c r="M295" s="518"/>
    </row>
    <row r="296" spans="1:13">
      <c r="A296" s="515">
        <f t="shared" si="7"/>
        <v>293</v>
      </c>
      <c r="B296" s="471" t="s">
        <v>1875</v>
      </c>
      <c r="C296" s="472" t="s">
        <v>1876</v>
      </c>
      <c r="D296" s="471" t="s">
        <v>202</v>
      </c>
      <c r="E296" s="472" t="s">
        <v>103</v>
      </c>
      <c r="F296" s="471" t="s">
        <v>102</v>
      </c>
      <c r="G296" s="471"/>
      <c r="H296" s="471"/>
      <c r="I296" s="471"/>
      <c r="J296" s="471" t="s">
        <v>104</v>
      </c>
      <c r="K296" s="571" t="s">
        <v>264</v>
      </c>
      <c r="L296" s="562" t="s">
        <v>1498</v>
      </c>
      <c r="M296" s="473"/>
    </row>
    <row r="297" spans="1:13">
      <c r="A297" s="513">
        <f t="shared" si="7"/>
        <v>294</v>
      </c>
      <c r="B297" s="465" t="s">
        <v>1877</v>
      </c>
      <c r="C297" s="474" t="s">
        <v>1878</v>
      </c>
      <c r="D297" s="465" t="s">
        <v>203</v>
      </c>
      <c r="E297" s="474" t="s">
        <v>103</v>
      </c>
      <c r="F297" s="465" t="s">
        <v>102</v>
      </c>
      <c r="G297" s="465"/>
      <c r="H297" s="465"/>
      <c r="I297" s="465" t="s">
        <v>104</v>
      </c>
      <c r="J297" s="465" t="s">
        <v>264</v>
      </c>
      <c r="K297" s="572" t="s">
        <v>264</v>
      </c>
      <c r="L297" s="556" t="s">
        <v>1498</v>
      </c>
      <c r="M297" s="475"/>
    </row>
    <row r="298" spans="1:13">
      <c r="A298" s="513">
        <f t="shared" si="7"/>
        <v>295</v>
      </c>
      <c r="B298" s="465" t="s">
        <v>1879</v>
      </c>
      <c r="C298" s="474" t="s">
        <v>1880</v>
      </c>
      <c r="D298" s="465" t="s">
        <v>1881</v>
      </c>
      <c r="E298" s="474" t="s">
        <v>103</v>
      </c>
      <c r="F298" s="465" t="s">
        <v>102</v>
      </c>
      <c r="G298" s="465"/>
      <c r="H298" s="465"/>
      <c r="I298" s="465"/>
      <c r="J298" s="465" t="s">
        <v>104</v>
      </c>
      <c r="K298" s="572" t="s">
        <v>264</v>
      </c>
      <c r="L298" s="556" t="s">
        <v>1498</v>
      </c>
      <c r="M298" s="475"/>
    </row>
    <row r="299" spans="1:13">
      <c r="A299" s="513">
        <f t="shared" si="7"/>
        <v>296</v>
      </c>
      <c r="B299" s="465" t="s">
        <v>1882</v>
      </c>
      <c r="C299" s="474" t="s">
        <v>1883</v>
      </c>
      <c r="D299" s="465" t="s">
        <v>1884</v>
      </c>
      <c r="E299" s="474" t="s">
        <v>103</v>
      </c>
      <c r="F299" s="465" t="s">
        <v>102</v>
      </c>
      <c r="G299" s="465"/>
      <c r="H299" s="465"/>
      <c r="I299" s="465" t="s">
        <v>104</v>
      </c>
      <c r="J299" s="465" t="s">
        <v>264</v>
      </c>
      <c r="K299" s="572" t="s">
        <v>264</v>
      </c>
      <c r="L299" s="556" t="s">
        <v>1498</v>
      </c>
      <c r="M299" s="475"/>
    </row>
    <row r="300" spans="1:13">
      <c r="A300" s="513">
        <f t="shared" si="7"/>
        <v>297</v>
      </c>
      <c r="B300" s="488" t="s">
        <v>1885</v>
      </c>
      <c r="C300" s="488" t="s">
        <v>1886</v>
      </c>
      <c r="D300" s="488" t="s">
        <v>1887</v>
      </c>
      <c r="E300" s="488" t="s">
        <v>105</v>
      </c>
      <c r="F300" s="488" t="s">
        <v>107</v>
      </c>
      <c r="G300" s="488"/>
      <c r="H300" s="488"/>
      <c r="I300" s="488" t="s">
        <v>104</v>
      </c>
      <c r="J300" s="488" t="s">
        <v>264</v>
      </c>
      <c r="K300" s="572" t="s">
        <v>264</v>
      </c>
      <c r="L300" s="563" t="s">
        <v>1498</v>
      </c>
      <c r="M300" s="475"/>
    </row>
    <row r="301" spans="1:13">
      <c r="A301" s="513">
        <f t="shared" si="7"/>
        <v>298</v>
      </c>
      <c r="B301" s="488" t="s">
        <v>1888</v>
      </c>
      <c r="C301" s="488" t="s">
        <v>1889</v>
      </c>
      <c r="D301" s="488" t="s">
        <v>1890</v>
      </c>
      <c r="E301" s="488" t="s">
        <v>103</v>
      </c>
      <c r="F301" s="488" t="s">
        <v>102</v>
      </c>
      <c r="G301" s="488"/>
      <c r="H301" s="488"/>
      <c r="I301" s="488" t="s">
        <v>104</v>
      </c>
      <c r="J301" s="488" t="s">
        <v>264</v>
      </c>
      <c r="K301" s="572" t="s">
        <v>264</v>
      </c>
      <c r="L301" s="563" t="s">
        <v>1498</v>
      </c>
      <c r="M301" s="475"/>
    </row>
    <row r="302" spans="1:13">
      <c r="A302" s="513">
        <f t="shared" si="7"/>
        <v>299</v>
      </c>
      <c r="B302" s="465" t="s">
        <v>1279</v>
      </c>
      <c r="C302" s="474" t="s">
        <v>1891</v>
      </c>
      <c r="D302" s="465" t="s">
        <v>232</v>
      </c>
      <c r="E302" s="474" t="s">
        <v>103</v>
      </c>
      <c r="F302" s="465" t="s">
        <v>102</v>
      </c>
      <c r="G302" s="465"/>
      <c r="H302" s="465"/>
      <c r="I302" s="465" t="s">
        <v>104</v>
      </c>
      <c r="J302" s="465" t="s">
        <v>264</v>
      </c>
      <c r="K302" s="572" t="s">
        <v>264</v>
      </c>
      <c r="L302" s="556" t="s">
        <v>1498</v>
      </c>
      <c r="M302" s="475"/>
    </row>
    <row r="303" spans="1:13">
      <c r="A303" s="513">
        <f t="shared" si="7"/>
        <v>300</v>
      </c>
      <c r="B303" s="465" t="s">
        <v>2074</v>
      </c>
      <c r="C303" s="474" t="s">
        <v>2075</v>
      </c>
      <c r="D303" s="465" t="s">
        <v>2076</v>
      </c>
      <c r="E303" s="474" t="s">
        <v>103</v>
      </c>
      <c r="F303" s="465" t="s">
        <v>102</v>
      </c>
      <c r="G303" s="465" t="s">
        <v>264</v>
      </c>
      <c r="H303" s="465" t="s">
        <v>264</v>
      </c>
      <c r="I303" s="465" t="s">
        <v>264</v>
      </c>
      <c r="J303" s="465" t="s">
        <v>104</v>
      </c>
      <c r="K303" s="572"/>
      <c r="L303" s="556" t="s">
        <v>1498</v>
      </c>
      <c r="M303" s="475"/>
    </row>
    <row r="304" spans="1:13" ht="12" thickBot="1">
      <c r="A304" s="535">
        <f t="shared" si="7"/>
        <v>301</v>
      </c>
      <c r="B304" s="583" t="s">
        <v>2077</v>
      </c>
      <c r="C304" s="583" t="s">
        <v>2078</v>
      </c>
      <c r="D304" s="584" t="s">
        <v>2079</v>
      </c>
      <c r="E304" s="583" t="s">
        <v>105</v>
      </c>
      <c r="F304" s="583" t="s">
        <v>102</v>
      </c>
      <c r="G304" s="583" t="s">
        <v>264</v>
      </c>
      <c r="H304" s="583" t="s">
        <v>264</v>
      </c>
      <c r="I304" s="583" t="s">
        <v>104</v>
      </c>
      <c r="J304" s="583" t="s">
        <v>264</v>
      </c>
      <c r="K304" s="585" t="s">
        <v>264</v>
      </c>
      <c r="L304" s="567" t="s">
        <v>1498</v>
      </c>
      <c r="M304" s="478"/>
    </row>
    <row r="305" spans="1:13">
      <c r="A305" s="523">
        <f t="shared" si="7"/>
        <v>302</v>
      </c>
      <c r="B305" s="483"/>
      <c r="C305" s="498"/>
      <c r="D305" s="484"/>
      <c r="E305" s="484"/>
      <c r="F305" s="483"/>
      <c r="G305" s="484"/>
      <c r="H305" s="483"/>
      <c r="I305" s="484"/>
      <c r="J305" s="483"/>
      <c r="K305" s="485"/>
      <c r="L305" s="499"/>
      <c r="M305" s="486"/>
    </row>
    <row r="306" spans="1:13">
      <c r="A306" s="513">
        <f t="shared" si="7"/>
        <v>303</v>
      </c>
      <c r="B306" s="479"/>
      <c r="C306" s="500"/>
      <c r="D306" s="480"/>
      <c r="E306" s="480"/>
      <c r="F306" s="479"/>
      <c r="G306" s="480"/>
      <c r="H306" s="479"/>
      <c r="I306" s="480"/>
      <c r="J306" s="479"/>
      <c r="K306" s="481"/>
      <c r="L306" s="501"/>
      <c r="M306" s="482"/>
    </row>
    <row r="307" spans="1:13">
      <c r="A307" s="513">
        <f t="shared" si="7"/>
        <v>304</v>
      </c>
      <c r="B307" s="479"/>
      <c r="C307" s="500"/>
      <c r="D307" s="480"/>
      <c r="E307" s="480"/>
      <c r="F307" s="479"/>
      <c r="G307" s="480"/>
      <c r="H307" s="479"/>
      <c r="I307" s="480"/>
      <c r="J307" s="479"/>
      <c r="K307" s="481"/>
      <c r="L307" s="501"/>
      <c r="M307" s="482"/>
    </row>
    <row r="308" spans="1:13">
      <c r="A308" s="513">
        <f t="shared" si="7"/>
        <v>305</v>
      </c>
      <c r="B308" s="479"/>
      <c r="C308" s="480"/>
      <c r="D308" s="479"/>
      <c r="E308" s="480"/>
      <c r="F308" s="479"/>
      <c r="G308" s="479"/>
      <c r="H308" s="479"/>
      <c r="I308" s="479"/>
      <c r="J308" s="479"/>
      <c r="K308" s="481"/>
      <c r="L308" s="506"/>
      <c r="M308" s="482"/>
    </row>
    <row r="309" spans="1:13">
      <c r="A309" s="513">
        <f t="shared" si="7"/>
        <v>306</v>
      </c>
      <c r="B309" s="479"/>
      <c r="C309" s="480"/>
      <c r="D309" s="479"/>
      <c r="E309" s="480"/>
      <c r="F309" s="479"/>
      <c r="G309" s="479"/>
      <c r="H309" s="479"/>
      <c r="I309" s="479"/>
      <c r="J309" s="479"/>
      <c r="K309" s="481"/>
      <c r="L309" s="506"/>
      <c r="M309" s="482"/>
    </row>
    <row r="310" spans="1:13">
      <c r="A310" s="513">
        <f t="shared" si="7"/>
        <v>307</v>
      </c>
      <c r="B310" s="479"/>
      <c r="C310" s="500"/>
      <c r="D310" s="480"/>
      <c r="E310" s="480"/>
      <c r="F310" s="479"/>
      <c r="G310" s="480"/>
      <c r="H310" s="479"/>
      <c r="I310" s="480"/>
      <c r="J310" s="479"/>
      <c r="K310" s="481"/>
      <c r="L310" s="506"/>
      <c r="M310" s="482"/>
    </row>
    <row r="311" spans="1:13">
      <c r="A311" s="513">
        <f t="shared" si="7"/>
        <v>308</v>
      </c>
      <c r="B311" s="479"/>
      <c r="C311" s="500"/>
      <c r="D311" s="480"/>
      <c r="E311" s="480"/>
      <c r="F311" s="479"/>
      <c r="G311" s="480"/>
      <c r="H311" s="479"/>
      <c r="I311" s="480"/>
      <c r="J311" s="479"/>
      <c r="K311" s="481"/>
      <c r="L311" s="506"/>
      <c r="M311" s="482"/>
    </row>
    <row r="312" spans="1:13">
      <c r="A312" s="513">
        <f t="shared" si="7"/>
        <v>309</v>
      </c>
      <c r="B312" s="479"/>
      <c r="C312" s="500"/>
      <c r="D312" s="480"/>
      <c r="E312" s="480"/>
      <c r="F312" s="479"/>
      <c r="G312" s="480"/>
      <c r="H312" s="479"/>
      <c r="I312" s="480"/>
      <c r="J312" s="479"/>
      <c r="K312" s="481"/>
      <c r="L312" s="506"/>
      <c r="M312" s="482"/>
    </row>
    <row r="313" spans="1:13">
      <c r="A313" s="513">
        <f t="shared" si="7"/>
        <v>310</v>
      </c>
      <c r="B313" s="479"/>
      <c r="C313" s="480"/>
      <c r="D313" s="479"/>
      <c r="E313" s="480"/>
      <c r="F313" s="479"/>
      <c r="G313" s="479"/>
      <c r="H313" s="479"/>
      <c r="I313" s="479"/>
      <c r="J313" s="479"/>
      <c r="K313" s="481"/>
      <c r="L313" s="506"/>
      <c r="M313" s="482"/>
    </row>
    <row r="314" spans="1:13">
      <c r="A314" s="513">
        <f t="shared" si="7"/>
        <v>311</v>
      </c>
      <c r="B314" s="479"/>
      <c r="C314" s="480"/>
      <c r="D314" s="479"/>
      <c r="E314" s="480"/>
      <c r="F314" s="479"/>
      <c r="G314" s="479"/>
      <c r="H314" s="479"/>
      <c r="I314" s="479"/>
      <c r="J314" s="479"/>
      <c r="K314" s="481"/>
      <c r="L314" s="506"/>
      <c r="M314" s="482"/>
    </row>
    <row r="315" spans="1:13">
      <c r="A315" s="513">
        <f t="shared" si="7"/>
        <v>312</v>
      </c>
      <c r="B315" s="479"/>
      <c r="C315" s="500"/>
      <c r="D315" s="480"/>
      <c r="E315" s="480"/>
      <c r="F315" s="479"/>
      <c r="G315" s="480"/>
      <c r="H315" s="479"/>
      <c r="I315" s="480"/>
      <c r="J315" s="479"/>
      <c r="K315" s="481"/>
      <c r="L315" s="506"/>
      <c r="M315" s="482"/>
    </row>
    <row r="316" spans="1:13">
      <c r="A316" s="513">
        <f t="shared" si="7"/>
        <v>313</v>
      </c>
      <c r="B316" s="479"/>
      <c r="C316" s="500"/>
      <c r="D316" s="480"/>
      <c r="E316" s="480"/>
      <c r="F316" s="479"/>
      <c r="G316" s="480"/>
      <c r="H316" s="479"/>
      <c r="I316" s="480"/>
      <c r="J316" s="479"/>
      <c r="K316" s="481"/>
      <c r="L316" s="506"/>
      <c r="M316" s="482"/>
    </row>
    <row r="317" spans="1:13" ht="12" thickBot="1">
      <c r="A317" s="535">
        <f t="shared" si="7"/>
        <v>314</v>
      </c>
      <c r="B317" s="536"/>
      <c r="C317" s="537"/>
      <c r="D317" s="538"/>
      <c r="E317" s="538"/>
      <c r="F317" s="536"/>
      <c r="G317" s="538"/>
      <c r="H317" s="536"/>
      <c r="I317" s="538"/>
      <c r="J317" s="536"/>
      <c r="K317" s="539"/>
      <c r="L317" s="540"/>
      <c r="M317" s="541"/>
    </row>
  </sheetData>
  <autoFilter ref="A2:L378"/>
  <mergeCells count="11">
    <mergeCell ref="K2:K3"/>
    <mergeCell ref="L2:M2"/>
    <mergeCell ref="A1:L1"/>
    <mergeCell ref="A2:A3"/>
    <mergeCell ref="B2:B3"/>
    <mergeCell ref="C2:C3"/>
    <mergeCell ref="E2:E3"/>
    <mergeCell ref="F2:F3"/>
    <mergeCell ref="G2:H2"/>
    <mergeCell ref="I2:I3"/>
    <mergeCell ref="J2:J3"/>
  </mergeCells>
  <phoneticPr fontId="13"/>
  <dataValidations count="2">
    <dataValidation type="list" allowBlank="1" showInputMessage="1" showErrorMessage="1" sqref="F4:F5 F302:F317 F7:F299">
      <formula1>"一般,大学,高校,Ｊｒ"</formula1>
    </dataValidation>
    <dataValidation type="list" allowBlank="1" showInputMessage="1" showErrorMessage="1" sqref="E5 E302:E317 E7:E299">
      <formula1>"男,女"</formula1>
    </dataValidation>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83"/>
  <sheetViews>
    <sheetView workbookViewId="0">
      <pane ySplit="2" topLeftCell="A3" activePane="bottomLeft" state="frozen"/>
      <selection pane="bottomLeft" activeCell="F22" sqref="F22"/>
    </sheetView>
  </sheetViews>
  <sheetFormatPr defaultRowHeight="11.25"/>
  <cols>
    <col min="1" max="1" width="4.5" style="66" bestFit="1" customWidth="1"/>
    <col min="2" max="2" width="9.25" style="73" customWidth="1"/>
    <col min="3" max="3" width="12.25" style="69" customWidth="1"/>
    <col min="4" max="4" width="23" style="69" customWidth="1"/>
    <col min="5" max="5" width="4.75" style="73" bestFit="1" customWidth="1"/>
    <col min="6" max="8" width="5.625" style="73" customWidth="1"/>
    <col min="9" max="9" width="5.625" style="73" bestFit="1" customWidth="1"/>
    <col min="10" max="10" width="6.25" style="73" customWidth="1"/>
    <col min="11" max="11" width="7.5" style="66" customWidth="1"/>
    <col min="12" max="12" width="27.625" style="74" bestFit="1" customWidth="1"/>
    <col min="13" max="16384" width="9" style="126"/>
  </cols>
  <sheetData>
    <row r="1" spans="1:12" ht="28.5" customHeight="1" thickBot="1">
      <c r="A1" s="646" t="s">
        <v>427</v>
      </c>
      <c r="B1" s="646"/>
      <c r="C1" s="646"/>
      <c r="D1" s="646"/>
      <c r="E1" s="646"/>
      <c r="F1" s="646"/>
      <c r="G1" s="646"/>
      <c r="H1" s="646"/>
      <c r="I1" s="646"/>
      <c r="J1" s="646"/>
      <c r="K1" s="646"/>
      <c r="L1" s="646"/>
    </row>
    <row r="2" spans="1:12" s="127" customFormat="1" ht="25.5" customHeight="1" thickBot="1">
      <c r="A2" s="44" t="s">
        <v>168</v>
      </c>
      <c r="B2" s="45" t="s">
        <v>135</v>
      </c>
      <c r="C2" s="46" t="s">
        <v>270</v>
      </c>
      <c r="D2" s="46" t="s">
        <v>136</v>
      </c>
      <c r="E2" s="47" t="s">
        <v>271</v>
      </c>
      <c r="F2" s="45" t="s">
        <v>101</v>
      </c>
      <c r="G2" s="47" t="s">
        <v>272</v>
      </c>
      <c r="H2" s="47" t="s">
        <v>273</v>
      </c>
      <c r="I2" s="47" t="s">
        <v>274</v>
      </c>
      <c r="J2" s="47" t="s">
        <v>275</v>
      </c>
      <c r="K2" s="48" t="s">
        <v>137</v>
      </c>
      <c r="L2" s="49" t="s">
        <v>276</v>
      </c>
    </row>
    <row r="3" spans="1:12" s="127" customFormat="1" ht="12" customHeight="1">
      <c r="A3" s="50">
        <v>1</v>
      </c>
      <c r="B3" s="51" t="s">
        <v>429</v>
      </c>
      <c r="C3" s="214" t="s">
        <v>430</v>
      </c>
      <c r="D3" s="239" t="s">
        <v>431</v>
      </c>
      <c r="E3" s="240" t="s">
        <v>138</v>
      </c>
      <c r="F3" s="51" t="s">
        <v>102</v>
      </c>
      <c r="G3" s="240"/>
      <c r="H3" s="240"/>
      <c r="I3" s="240"/>
      <c r="J3" s="240"/>
      <c r="K3" s="241"/>
      <c r="L3" s="282" t="s">
        <v>139</v>
      </c>
    </row>
    <row r="4" spans="1:12" s="127" customFormat="1" ht="12" customHeight="1">
      <c r="A4" s="155">
        <f t="shared" ref="A4:A67" si="0">A3+1</f>
        <v>2</v>
      </c>
      <c r="B4" s="137" t="s">
        <v>432</v>
      </c>
      <c r="C4" s="134" t="s">
        <v>433</v>
      </c>
      <c r="D4" s="154" t="s">
        <v>434</v>
      </c>
      <c r="E4" s="137" t="s">
        <v>103</v>
      </c>
      <c r="F4" s="137" t="s">
        <v>102</v>
      </c>
      <c r="G4" s="137"/>
      <c r="H4" s="137"/>
      <c r="I4" s="137"/>
      <c r="J4" s="242" t="s">
        <v>428</v>
      </c>
      <c r="K4" s="243"/>
      <c r="L4" s="283" t="s">
        <v>139</v>
      </c>
    </row>
    <row r="5" spans="1:12" ht="12" customHeight="1">
      <c r="A5" s="155">
        <f t="shared" si="0"/>
        <v>3</v>
      </c>
      <c r="B5" s="137" t="s">
        <v>293</v>
      </c>
      <c r="C5" s="134" t="s">
        <v>435</v>
      </c>
      <c r="D5" s="154" t="s">
        <v>178</v>
      </c>
      <c r="E5" s="137" t="s">
        <v>103</v>
      </c>
      <c r="F5" s="137" t="s">
        <v>102</v>
      </c>
      <c r="G5" s="137"/>
      <c r="H5" s="137"/>
      <c r="I5" s="137" t="s">
        <v>104</v>
      </c>
      <c r="J5" s="242"/>
      <c r="K5" s="243"/>
      <c r="L5" s="283" t="s">
        <v>139</v>
      </c>
    </row>
    <row r="6" spans="1:12" ht="12" customHeight="1">
      <c r="A6" s="52">
        <f t="shared" si="0"/>
        <v>4</v>
      </c>
      <c r="B6" s="53" t="s">
        <v>436</v>
      </c>
      <c r="C6" s="158" t="s">
        <v>437</v>
      </c>
      <c r="D6" s="54" t="s">
        <v>252</v>
      </c>
      <c r="E6" s="53" t="s">
        <v>103</v>
      </c>
      <c r="F6" s="53" t="s">
        <v>102</v>
      </c>
      <c r="G6" s="53"/>
      <c r="H6" s="53"/>
      <c r="I6" s="53" t="s">
        <v>104</v>
      </c>
      <c r="J6" s="244"/>
      <c r="K6" s="245"/>
      <c r="L6" s="284" t="s">
        <v>139</v>
      </c>
    </row>
    <row r="7" spans="1:12" ht="12" customHeight="1">
      <c r="A7" s="246">
        <f t="shared" si="0"/>
        <v>5</v>
      </c>
      <c r="B7" s="129" t="s">
        <v>438</v>
      </c>
      <c r="C7" s="147" t="s">
        <v>439</v>
      </c>
      <c r="D7" s="130" t="s">
        <v>440</v>
      </c>
      <c r="E7" s="131" t="s">
        <v>103</v>
      </c>
      <c r="F7" s="132" t="s">
        <v>102</v>
      </c>
      <c r="G7" s="131" t="s">
        <v>264</v>
      </c>
      <c r="H7" s="131" t="s">
        <v>264</v>
      </c>
      <c r="I7" s="132" t="s">
        <v>264</v>
      </c>
      <c r="J7" s="132" t="s">
        <v>104</v>
      </c>
      <c r="K7" s="143" t="s">
        <v>264</v>
      </c>
      <c r="L7" s="249" t="s">
        <v>146</v>
      </c>
    </row>
    <row r="8" spans="1:12" ht="12" customHeight="1">
      <c r="A8" s="155">
        <f t="shared" si="0"/>
        <v>6</v>
      </c>
      <c r="B8" s="133" t="s">
        <v>441</v>
      </c>
      <c r="C8" s="148" t="s">
        <v>442</v>
      </c>
      <c r="D8" s="57" t="s">
        <v>443</v>
      </c>
      <c r="E8" s="58" t="s">
        <v>103</v>
      </c>
      <c r="F8" s="56" t="s">
        <v>102</v>
      </c>
      <c r="G8" s="58" t="s">
        <v>264</v>
      </c>
      <c r="H8" s="58" t="s">
        <v>264</v>
      </c>
      <c r="I8" s="56" t="s">
        <v>104</v>
      </c>
      <c r="J8" s="56" t="s">
        <v>264</v>
      </c>
      <c r="K8" s="61" t="s">
        <v>264</v>
      </c>
      <c r="L8" s="270" t="s">
        <v>146</v>
      </c>
    </row>
    <row r="9" spans="1:12" ht="12" customHeight="1">
      <c r="A9" s="155">
        <f t="shared" si="0"/>
        <v>7</v>
      </c>
      <c r="B9" s="133" t="s">
        <v>444</v>
      </c>
      <c r="C9" s="148" t="s">
        <v>445</v>
      </c>
      <c r="D9" s="57" t="s">
        <v>446</v>
      </c>
      <c r="E9" s="58" t="s">
        <v>103</v>
      </c>
      <c r="F9" s="56" t="s">
        <v>102</v>
      </c>
      <c r="G9" s="58" t="s">
        <v>264</v>
      </c>
      <c r="H9" s="58" t="s">
        <v>264</v>
      </c>
      <c r="I9" s="56" t="s">
        <v>104</v>
      </c>
      <c r="J9" s="56" t="s">
        <v>264</v>
      </c>
      <c r="K9" s="61" t="s">
        <v>264</v>
      </c>
      <c r="L9" s="270" t="s">
        <v>146</v>
      </c>
    </row>
    <row r="10" spans="1:12" ht="12" customHeight="1">
      <c r="A10" s="55">
        <f t="shared" si="0"/>
        <v>8</v>
      </c>
      <c r="B10" s="133" t="s">
        <v>447</v>
      </c>
      <c r="C10" s="148" t="s">
        <v>448</v>
      </c>
      <c r="D10" s="57" t="s">
        <v>449</v>
      </c>
      <c r="E10" s="58" t="s">
        <v>103</v>
      </c>
      <c r="F10" s="56" t="s">
        <v>102</v>
      </c>
      <c r="G10" s="58" t="s">
        <v>264</v>
      </c>
      <c r="H10" s="58" t="s">
        <v>264</v>
      </c>
      <c r="I10" s="56" t="s">
        <v>104</v>
      </c>
      <c r="J10" s="56" t="s">
        <v>264</v>
      </c>
      <c r="K10" s="61" t="s">
        <v>264</v>
      </c>
      <c r="L10" s="270" t="s">
        <v>146</v>
      </c>
    </row>
    <row r="11" spans="1:12" ht="12" customHeight="1">
      <c r="A11" s="55">
        <f t="shared" si="0"/>
        <v>9</v>
      </c>
      <c r="B11" s="133" t="s">
        <v>240</v>
      </c>
      <c r="C11" s="148" t="s">
        <v>450</v>
      </c>
      <c r="D11" s="57" t="s">
        <v>371</v>
      </c>
      <c r="E11" s="58" t="s">
        <v>103</v>
      </c>
      <c r="F11" s="56" t="s">
        <v>42</v>
      </c>
      <c r="G11" s="58" t="s">
        <v>104</v>
      </c>
      <c r="H11" s="56" t="s">
        <v>104</v>
      </c>
      <c r="I11" s="58" t="s">
        <v>264</v>
      </c>
      <c r="J11" s="56" t="s">
        <v>264</v>
      </c>
      <c r="K11" s="61" t="s">
        <v>280</v>
      </c>
      <c r="L11" s="270" t="s">
        <v>146</v>
      </c>
    </row>
    <row r="12" spans="1:12" ht="12" customHeight="1">
      <c r="A12" s="55">
        <f t="shared" si="0"/>
        <v>10</v>
      </c>
      <c r="B12" s="133" t="s">
        <v>451</v>
      </c>
      <c r="C12" s="148" t="s">
        <v>452</v>
      </c>
      <c r="D12" s="57" t="s">
        <v>453</v>
      </c>
      <c r="E12" s="58" t="s">
        <v>105</v>
      </c>
      <c r="F12" s="56" t="s">
        <v>102</v>
      </c>
      <c r="G12" s="58" t="s">
        <v>264</v>
      </c>
      <c r="H12" s="56" t="s">
        <v>264</v>
      </c>
      <c r="I12" s="56" t="s">
        <v>104</v>
      </c>
      <c r="J12" s="56" t="s">
        <v>264</v>
      </c>
      <c r="K12" s="61" t="s">
        <v>280</v>
      </c>
      <c r="L12" s="270" t="s">
        <v>146</v>
      </c>
    </row>
    <row r="13" spans="1:12" ht="12" customHeight="1">
      <c r="A13" s="55">
        <f t="shared" si="0"/>
        <v>11</v>
      </c>
      <c r="B13" s="133" t="s">
        <v>454</v>
      </c>
      <c r="C13" s="148" t="s">
        <v>455</v>
      </c>
      <c r="D13" s="57" t="s">
        <v>372</v>
      </c>
      <c r="E13" s="58" t="s">
        <v>105</v>
      </c>
      <c r="F13" s="56" t="s">
        <v>42</v>
      </c>
      <c r="G13" s="58" t="s">
        <v>264</v>
      </c>
      <c r="H13" s="56" t="s">
        <v>104</v>
      </c>
      <c r="I13" s="56" t="s">
        <v>264</v>
      </c>
      <c r="J13" s="56" t="s">
        <v>264</v>
      </c>
      <c r="K13" s="61" t="s">
        <v>280</v>
      </c>
      <c r="L13" s="270" t="s">
        <v>146</v>
      </c>
    </row>
    <row r="14" spans="1:12" ht="12" customHeight="1">
      <c r="A14" s="55">
        <f t="shared" si="0"/>
        <v>12</v>
      </c>
      <c r="B14" s="133" t="s">
        <v>456</v>
      </c>
      <c r="C14" s="148" t="s">
        <v>457</v>
      </c>
      <c r="D14" s="57" t="s">
        <v>458</v>
      </c>
      <c r="E14" s="58" t="s">
        <v>105</v>
      </c>
      <c r="F14" s="56" t="s">
        <v>42</v>
      </c>
      <c r="G14" s="58" t="s">
        <v>264</v>
      </c>
      <c r="H14" s="56" t="s">
        <v>104</v>
      </c>
      <c r="I14" s="56" t="s">
        <v>264</v>
      </c>
      <c r="J14" s="56" t="s">
        <v>264</v>
      </c>
      <c r="K14" s="61">
        <v>2</v>
      </c>
      <c r="L14" s="270" t="s">
        <v>146</v>
      </c>
    </row>
    <row r="15" spans="1:12" ht="12" customHeight="1">
      <c r="A15" s="55">
        <f t="shared" si="0"/>
        <v>13</v>
      </c>
      <c r="B15" s="133" t="s">
        <v>459</v>
      </c>
      <c r="C15" s="148" t="s">
        <v>460</v>
      </c>
      <c r="D15" s="57" t="s">
        <v>461</v>
      </c>
      <c r="E15" s="58" t="s">
        <v>105</v>
      </c>
      <c r="F15" s="56" t="s">
        <v>42</v>
      </c>
      <c r="G15" s="58" t="s">
        <v>264</v>
      </c>
      <c r="H15" s="56" t="s">
        <v>104</v>
      </c>
      <c r="I15" s="56" t="s">
        <v>264</v>
      </c>
      <c r="J15" s="56" t="s">
        <v>264</v>
      </c>
      <c r="K15" s="61">
        <v>2</v>
      </c>
      <c r="L15" s="270" t="s">
        <v>146</v>
      </c>
    </row>
    <row r="16" spans="1:12" ht="12" customHeight="1">
      <c r="A16" s="55">
        <f t="shared" si="0"/>
        <v>14</v>
      </c>
      <c r="B16" s="56" t="s">
        <v>462</v>
      </c>
      <c r="C16" s="58" t="s">
        <v>463</v>
      </c>
      <c r="D16" s="57" t="s">
        <v>464</v>
      </c>
      <c r="E16" s="58" t="s">
        <v>105</v>
      </c>
      <c r="F16" s="56" t="s">
        <v>42</v>
      </c>
      <c r="G16" s="58" t="s">
        <v>264</v>
      </c>
      <c r="H16" s="56" t="s">
        <v>104</v>
      </c>
      <c r="I16" s="56" t="s">
        <v>264</v>
      </c>
      <c r="J16" s="56" t="s">
        <v>264</v>
      </c>
      <c r="K16" s="61">
        <v>2</v>
      </c>
      <c r="L16" s="270" t="s">
        <v>146</v>
      </c>
    </row>
    <row r="17" spans="1:12" ht="12" customHeight="1">
      <c r="A17" s="55">
        <f t="shared" si="0"/>
        <v>15</v>
      </c>
      <c r="B17" s="133" t="s">
        <v>465</v>
      </c>
      <c r="C17" s="148" t="s">
        <v>466</v>
      </c>
      <c r="D17" s="57" t="s">
        <v>467</v>
      </c>
      <c r="E17" s="58" t="s">
        <v>105</v>
      </c>
      <c r="F17" s="56" t="s">
        <v>42</v>
      </c>
      <c r="G17" s="58" t="s">
        <v>264</v>
      </c>
      <c r="H17" s="56" t="s">
        <v>104</v>
      </c>
      <c r="I17" s="58" t="s">
        <v>264</v>
      </c>
      <c r="J17" s="56" t="s">
        <v>264</v>
      </c>
      <c r="K17" s="61">
        <v>3</v>
      </c>
      <c r="L17" s="270" t="s">
        <v>146</v>
      </c>
    </row>
    <row r="18" spans="1:12" ht="12" customHeight="1">
      <c r="A18" s="55">
        <f t="shared" si="0"/>
        <v>16</v>
      </c>
      <c r="B18" s="56" t="s">
        <v>468</v>
      </c>
      <c r="C18" s="58" t="s">
        <v>469</v>
      </c>
      <c r="D18" s="57" t="s">
        <v>470</v>
      </c>
      <c r="E18" s="58" t="s">
        <v>105</v>
      </c>
      <c r="F18" s="56" t="s">
        <v>42</v>
      </c>
      <c r="G18" s="58" t="s">
        <v>264</v>
      </c>
      <c r="H18" s="56" t="s">
        <v>104</v>
      </c>
      <c r="I18" s="56" t="s">
        <v>264</v>
      </c>
      <c r="J18" s="56" t="s">
        <v>264</v>
      </c>
      <c r="K18" s="61">
        <v>3</v>
      </c>
      <c r="L18" s="270" t="s">
        <v>146</v>
      </c>
    </row>
    <row r="19" spans="1:12" ht="12" customHeight="1">
      <c r="A19" s="52">
        <f t="shared" si="0"/>
        <v>17</v>
      </c>
      <c r="B19" s="53" t="s">
        <v>253</v>
      </c>
      <c r="C19" s="139" t="s">
        <v>471</v>
      </c>
      <c r="D19" s="138" t="s">
        <v>472</v>
      </c>
      <c r="E19" s="139" t="s">
        <v>103</v>
      </c>
      <c r="F19" s="53" t="s">
        <v>102</v>
      </c>
      <c r="G19" s="139" t="s">
        <v>264</v>
      </c>
      <c r="H19" s="53" t="s">
        <v>104</v>
      </c>
      <c r="I19" s="53" t="s">
        <v>104</v>
      </c>
      <c r="J19" s="53" t="s">
        <v>264</v>
      </c>
      <c r="K19" s="63" t="s">
        <v>264</v>
      </c>
      <c r="L19" s="271" t="s">
        <v>146</v>
      </c>
    </row>
    <row r="20" spans="1:12" ht="12" customHeight="1">
      <c r="A20" s="159">
        <f t="shared" si="0"/>
        <v>18</v>
      </c>
      <c r="B20" s="156" t="s">
        <v>278</v>
      </c>
      <c r="C20" s="247" t="s">
        <v>473</v>
      </c>
      <c r="D20" s="150" t="s">
        <v>474</v>
      </c>
      <c r="E20" s="151" t="s">
        <v>105</v>
      </c>
      <c r="F20" s="149" t="s">
        <v>102</v>
      </c>
      <c r="G20" s="157" t="s">
        <v>264</v>
      </c>
      <c r="H20" s="151" t="s">
        <v>264</v>
      </c>
      <c r="I20" s="149" t="s">
        <v>104</v>
      </c>
      <c r="J20" s="149" t="s">
        <v>264</v>
      </c>
      <c r="K20" s="152" t="s">
        <v>264</v>
      </c>
      <c r="L20" s="281" t="s">
        <v>147</v>
      </c>
    </row>
    <row r="21" spans="1:12" ht="12" customHeight="1">
      <c r="A21" s="55">
        <f t="shared" si="0"/>
        <v>19</v>
      </c>
      <c r="B21" s="133" t="s">
        <v>279</v>
      </c>
      <c r="C21" s="148" t="s">
        <v>475</v>
      </c>
      <c r="D21" s="57" t="s">
        <v>476</v>
      </c>
      <c r="E21" s="58" t="s">
        <v>105</v>
      </c>
      <c r="F21" s="56" t="s">
        <v>102</v>
      </c>
      <c r="G21" s="59" t="s">
        <v>264</v>
      </c>
      <c r="H21" s="58" t="s">
        <v>264</v>
      </c>
      <c r="I21" s="56" t="s">
        <v>104</v>
      </c>
      <c r="J21" s="56" t="s">
        <v>264</v>
      </c>
      <c r="K21" s="61" t="s">
        <v>264</v>
      </c>
      <c r="L21" s="215" t="s">
        <v>147</v>
      </c>
    </row>
    <row r="22" spans="1:12" ht="12" customHeight="1">
      <c r="A22" s="55">
        <f t="shared" si="0"/>
        <v>20</v>
      </c>
      <c r="B22" s="133" t="s">
        <v>331</v>
      </c>
      <c r="C22" s="148" t="s">
        <v>477</v>
      </c>
      <c r="D22" s="57" t="s">
        <v>478</v>
      </c>
      <c r="E22" s="58" t="s">
        <v>105</v>
      </c>
      <c r="F22" s="56" t="s">
        <v>102</v>
      </c>
      <c r="G22" s="59" t="s">
        <v>264</v>
      </c>
      <c r="H22" s="58" t="s">
        <v>264</v>
      </c>
      <c r="I22" s="56" t="s">
        <v>104</v>
      </c>
      <c r="J22" s="56" t="s">
        <v>264</v>
      </c>
      <c r="K22" s="61" t="s">
        <v>264</v>
      </c>
      <c r="L22" s="215" t="s">
        <v>147</v>
      </c>
    </row>
    <row r="23" spans="1:12" ht="12" customHeight="1">
      <c r="A23" s="55">
        <f t="shared" si="0"/>
        <v>21</v>
      </c>
      <c r="B23" s="133" t="s">
        <v>332</v>
      </c>
      <c r="C23" s="148" t="s">
        <v>479</v>
      </c>
      <c r="D23" s="57" t="s">
        <v>480</v>
      </c>
      <c r="E23" s="58" t="s">
        <v>105</v>
      </c>
      <c r="F23" s="56" t="s">
        <v>102</v>
      </c>
      <c r="G23" s="59" t="s">
        <v>264</v>
      </c>
      <c r="H23" s="58" t="s">
        <v>264</v>
      </c>
      <c r="I23" s="56" t="s">
        <v>104</v>
      </c>
      <c r="J23" s="56" t="s">
        <v>264</v>
      </c>
      <c r="K23" s="61" t="s">
        <v>264</v>
      </c>
      <c r="L23" s="215" t="s">
        <v>147</v>
      </c>
    </row>
    <row r="24" spans="1:12" ht="12" customHeight="1">
      <c r="A24" s="55">
        <f t="shared" si="0"/>
        <v>22</v>
      </c>
      <c r="B24" s="133" t="s">
        <v>481</v>
      </c>
      <c r="C24" s="148" t="s">
        <v>482</v>
      </c>
      <c r="D24" s="57" t="s">
        <v>483</v>
      </c>
      <c r="E24" s="58" t="s">
        <v>105</v>
      </c>
      <c r="F24" s="56" t="s">
        <v>102</v>
      </c>
      <c r="G24" s="59" t="s">
        <v>264</v>
      </c>
      <c r="H24" s="58" t="s">
        <v>264</v>
      </c>
      <c r="I24" s="56" t="s">
        <v>104</v>
      </c>
      <c r="J24" s="56" t="s">
        <v>264</v>
      </c>
      <c r="K24" s="248">
        <v>1</v>
      </c>
      <c r="L24" s="215" t="s">
        <v>147</v>
      </c>
    </row>
    <row r="25" spans="1:12" ht="12" customHeight="1">
      <c r="A25" s="55">
        <f t="shared" si="0"/>
        <v>23</v>
      </c>
      <c r="B25" s="133" t="s">
        <v>86</v>
      </c>
      <c r="C25" s="148" t="s">
        <v>484</v>
      </c>
      <c r="D25" s="57" t="s">
        <v>229</v>
      </c>
      <c r="E25" s="58" t="s">
        <v>103</v>
      </c>
      <c r="F25" s="56" t="s">
        <v>102</v>
      </c>
      <c r="G25" s="59" t="s">
        <v>264</v>
      </c>
      <c r="H25" s="58" t="s">
        <v>104</v>
      </c>
      <c r="I25" s="56" t="s">
        <v>104</v>
      </c>
      <c r="J25" s="56" t="s">
        <v>264</v>
      </c>
      <c r="K25" s="61" t="s">
        <v>485</v>
      </c>
      <c r="L25" s="215" t="s">
        <v>147</v>
      </c>
    </row>
    <row r="26" spans="1:12" ht="12" customHeight="1">
      <c r="A26" s="55">
        <f t="shared" si="0"/>
        <v>24</v>
      </c>
      <c r="B26" s="133" t="s">
        <v>333</v>
      </c>
      <c r="C26" s="148" t="s">
        <v>486</v>
      </c>
      <c r="D26" s="57" t="s">
        <v>487</v>
      </c>
      <c r="E26" s="58" t="s">
        <v>105</v>
      </c>
      <c r="F26" s="56" t="s">
        <v>107</v>
      </c>
      <c r="G26" s="56" t="s">
        <v>104</v>
      </c>
      <c r="H26" s="56" t="s">
        <v>104</v>
      </c>
      <c r="I26" s="60" t="s">
        <v>264</v>
      </c>
      <c r="J26" s="56" t="s">
        <v>264</v>
      </c>
      <c r="K26" s="61" t="s">
        <v>485</v>
      </c>
      <c r="L26" s="215" t="s">
        <v>147</v>
      </c>
    </row>
    <row r="27" spans="1:12" ht="12" customHeight="1">
      <c r="A27" s="55">
        <f t="shared" si="0"/>
        <v>25</v>
      </c>
      <c r="B27" s="133" t="s">
        <v>334</v>
      </c>
      <c r="C27" s="148" t="s">
        <v>488</v>
      </c>
      <c r="D27" s="57" t="s">
        <v>489</v>
      </c>
      <c r="E27" s="58" t="s">
        <v>103</v>
      </c>
      <c r="F27" s="56" t="s">
        <v>106</v>
      </c>
      <c r="G27" s="56" t="s">
        <v>104</v>
      </c>
      <c r="H27" s="56" t="s">
        <v>104</v>
      </c>
      <c r="I27" s="58" t="s">
        <v>264</v>
      </c>
      <c r="J27" s="56" t="s">
        <v>264</v>
      </c>
      <c r="K27" s="61" t="s">
        <v>485</v>
      </c>
      <c r="L27" s="215" t="s">
        <v>147</v>
      </c>
    </row>
    <row r="28" spans="1:12" ht="12" customHeight="1">
      <c r="A28" s="55">
        <f t="shared" si="0"/>
        <v>26</v>
      </c>
      <c r="B28" s="133" t="s">
        <v>281</v>
      </c>
      <c r="C28" s="148" t="s">
        <v>490</v>
      </c>
      <c r="D28" s="57" t="s">
        <v>491</v>
      </c>
      <c r="E28" s="58" t="s">
        <v>103</v>
      </c>
      <c r="F28" s="56" t="s">
        <v>106</v>
      </c>
      <c r="G28" s="56" t="s">
        <v>104</v>
      </c>
      <c r="H28" s="56" t="s">
        <v>104</v>
      </c>
      <c r="I28" s="56" t="s">
        <v>264</v>
      </c>
      <c r="J28" s="56" t="s">
        <v>264</v>
      </c>
      <c r="K28" s="61" t="s">
        <v>485</v>
      </c>
      <c r="L28" s="215" t="s">
        <v>147</v>
      </c>
    </row>
    <row r="29" spans="1:12" ht="12" customHeight="1">
      <c r="A29" s="55">
        <f t="shared" si="0"/>
        <v>27</v>
      </c>
      <c r="B29" s="133" t="s">
        <v>265</v>
      </c>
      <c r="C29" s="148" t="s">
        <v>492</v>
      </c>
      <c r="D29" s="57" t="s">
        <v>493</v>
      </c>
      <c r="E29" s="58" t="s">
        <v>103</v>
      </c>
      <c r="F29" s="56" t="s">
        <v>102</v>
      </c>
      <c r="G29" s="56" t="s">
        <v>264</v>
      </c>
      <c r="H29" s="56" t="s">
        <v>264</v>
      </c>
      <c r="I29" s="56" t="s">
        <v>104</v>
      </c>
      <c r="J29" s="56" t="s">
        <v>264</v>
      </c>
      <c r="K29" s="61" t="s">
        <v>264</v>
      </c>
      <c r="L29" s="215" t="s">
        <v>147</v>
      </c>
    </row>
    <row r="30" spans="1:12" ht="12" customHeight="1">
      <c r="A30" s="55">
        <f t="shared" si="0"/>
        <v>28</v>
      </c>
      <c r="B30" s="133" t="s">
        <v>266</v>
      </c>
      <c r="C30" s="148" t="s">
        <v>494</v>
      </c>
      <c r="D30" s="57" t="s">
        <v>495</v>
      </c>
      <c r="E30" s="58" t="s">
        <v>103</v>
      </c>
      <c r="F30" s="56" t="s">
        <v>102</v>
      </c>
      <c r="G30" s="56" t="s">
        <v>264</v>
      </c>
      <c r="H30" s="56" t="s">
        <v>264</v>
      </c>
      <c r="I30" s="56" t="s">
        <v>104</v>
      </c>
      <c r="J30" s="56" t="s">
        <v>264</v>
      </c>
      <c r="K30" s="61" t="s">
        <v>264</v>
      </c>
      <c r="L30" s="215" t="s">
        <v>147</v>
      </c>
    </row>
    <row r="31" spans="1:12" ht="12" customHeight="1">
      <c r="A31" s="55">
        <f t="shared" si="0"/>
        <v>29</v>
      </c>
      <c r="B31" s="133" t="s">
        <v>267</v>
      </c>
      <c r="C31" s="148" t="s">
        <v>496</v>
      </c>
      <c r="D31" s="57" t="s">
        <v>497</v>
      </c>
      <c r="E31" s="58" t="s">
        <v>105</v>
      </c>
      <c r="F31" s="56" t="s">
        <v>102</v>
      </c>
      <c r="G31" s="56" t="s">
        <v>264</v>
      </c>
      <c r="H31" s="56" t="s">
        <v>264</v>
      </c>
      <c r="I31" s="56" t="s">
        <v>104</v>
      </c>
      <c r="J31" s="56" t="s">
        <v>264</v>
      </c>
      <c r="K31" s="61" t="s">
        <v>264</v>
      </c>
      <c r="L31" s="215" t="s">
        <v>147</v>
      </c>
    </row>
    <row r="32" spans="1:12" ht="12" customHeight="1">
      <c r="A32" s="55">
        <f t="shared" si="0"/>
        <v>30</v>
      </c>
      <c r="B32" s="133" t="s">
        <v>109</v>
      </c>
      <c r="C32" s="148" t="s">
        <v>498</v>
      </c>
      <c r="D32" s="57" t="s">
        <v>499</v>
      </c>
      <c r="E32" s="58" t="s">
        <v>105</v>
      </c>
      <c r="F32" s="56" t="s">
        <v>102</v>
      </c>
      <c r="G32" s="59" t="s">
        <v>264</v>
      </c>
      <c r="H32" s="58" t="s">
        <v>264</v>
      </c>
      <c r="I32" s="56" t="s">
        <v>104</v>
      </c>
      <c r="J32" s="56" t="s">
        <v>264</v>
      </c>
      <c r="K32" s="248" t="s">
        <v>264</v>
      </c>
      <c r="L32" s="215" t="s">
        <v>147</v>
      </c>
    </row>
    <row r="33" spans="1:12" ht="12" customHeight="1">
      <c r="A33" s="55">
        <f t="shared" si="0"/>
        <v>31</v>
      </c>
      <c r="B33" s="133" t="s">
        <v>320</v>
      </c>
      <c r="C33" s="148" t="s">
        <v>500</v>
      </c>
      <c r="D33" s="57" t="s">
        <v>501</v>
      </c>
      <c r="E33" s="58" t="s">
        <v>105</v>
      </c>
      <c r="F33" s="56" t="s">
        <v>42</v>
      </c>
      <c r="G33" s="59" t="s">
        <v>104</v>
      </c>
      <c r="H33" s="58" t="s">
        <v>104</v>
      </c>
      <c r="I33" s="56" t="s">
        <v>264</v>
      </c>
      <c r="J33" s="56" t="s">
        <v>264</v>
      </c>
      <c r="K33" s="61" t="s">
        <v>485</v>
      </c>
      <c r="L33" s="215" t="s">
        <v>147</v>
      </c>
    </row>
    <row r="34" spans="1:12" ht="12" customHeight="1">
      <c r="A34" s="55">
        <f t="shared" si="0"/>
        <v>32</v>
      </c>
      <c r="B34" s="133" t="s">
        <v>321</v>
      </c>
      <c r="C34" s="148" t="s">
        <v>502</v>
      </c>
      <c r="D34" s="57" t="s">
        <v>503</v>
      </c>
      <c r="E34" s="58" t="s">
        <v>103</v>
      </c>
      <c r="F34" s="56" t="s">
        <v>42</v>
      </c>
      <c r="G34" s="59" t="s">
        <v>104</v>
      </c>
      <c r="H34" s="58" t="s">
        <v>104</v>
      </c>
      <c r="I34" s="56" t="s">
        <v>264</v>
      </c>
      <c r="J34" s="56" t="s">
        <v>264</v>
      </c>
      <c r="K34" s="61">
        <v>1</v>
      </c>
      <c r="L34" s="215" t="s">
        <v>147</v>
      </c>
    </row>
    <row r="35" spans="1:12" ht="12" customHeight="1">
      <c r="A35" s="55">
        <f t="shared" si="0"/>
        <v>33</v>
      </c>
      <c r="B35" s="133" t="s">
        <v>504</v>
      </c>
      <c r="C35" s="148" t="s">
        <v>505</v>
      </c>
      <c r="D35" s="57" t="s">
        <v>373</v>
      </c>
      <c r="E35" s="58" t="s">
        <v>103</v>
      </c>
      <c r="F35" s="56" t="s">
        <v>42</v>
      </c>
      <c r="G35" s="59" t="s">
        <v>104</v>
      </c>
      <c r="H35" s="56" t="s">
        <v>104</v>
      </c>
      <c r="I35" s="56" t="s">
        <v>264</v>
      </c>
      <c r="J35" s="56" t="s">
        <v>264</v>
      </c>
      <c r="K35" s="61">
        <v>1</v>
      </c>
      <c r="L35" s="215" t="s">
        <v>147</v>
      </c>
    </row>
    <row r="36" spans="1:12" ht="12" customHeight="1">
      <c r="A36" s="55">
        <f t="shared" si="0"/>
        <v>34</v>
      </c>
      <c r="B36" s="133" t="s">
        <v>506</v>
      </c>
      <c r="C36" s="148" t="s">
        <v>507</v>
      </c>
      <c r="D36" s="57" t="s">
        <v>374</v>
      </c>
      <c r="E36" s="58" t="s">
        <v>105</v>
      </c>
      <c r="F36" s="56" t="s">
        <v>42</v>
      </c>
      <c r="G36" s="59" t="s">
        <v>104</v>
      </c>
      <c r="H36" s="56" t="s">
        <v>104</v>
      </c>
      <c r="I36" s="56" t="s">
        <v>264</v>
      </c>
      <c r="J36" s="56" t="s">
        <v>264</v>
      </c>
      <c r="K36" s="61">
        <v>3</v>
      </c>
      <c r="L36" s="215" t="s">
        <v>147</v>
      </c>
    </row>
    <row r="37" spans="1:12" ht="12" customHeight="1">
      <c r="A37" s="55">
        <f t="shared" si="0"/>
        <v>35</v>
      </c>
      <c r="B37" s="133" t="s">
        <v>508</v>
      </c>
      <c r="C37" s="148" t="s">
        <v>509</v>
      </c>
      <c r="D37" s="57" t="s">
        <v>375</v>
      </c>
      <c r="E37" s="58" t="s">
        <v>103</v>
      </c>
      <c r="F37" s="56" t="s">
        <v>42</v>
      </c>
      <c r="G37" s="59" t="s">
        <v>264</v>
      </c>
      <c r="H37" s="56" t="s">
        <v>104</v>
      </c>
      <c r="I37" s="56" t="s">
        <v>264</v>
      </c>
      <c r="J37" s="56" t="s">
        <v>264</v>
      </c>
      <c r="K37" s="61">
        <v>2</v>
      </c>
      <c r="L37" s="215" t="s">
        <v>147</v>
      </c>
    </row>
    <row r="38" spans="1:12" ht="12" customHeight="1">
      <c r="A38" s="55">
        <f t="shared" si="0"/>
        <v>36</v>
      </c>
      <c r="B38" s="133" t="s">
        <v>510</v>
      </c>
      <c r="C38" s="148" t="s">
        <v>511</v>
      </c>
      <c r="D38" s="57" t="s">
        <v>376</v>
      </c>
      <c r="E38" s="58" t="s">
        <v>105</v>
      </c>
      <c r="F38" s="56" t="s">
        <v>42</v>
      </c>
      <c r="G38" s="59" t="s">
        <v>104</v>
      </c>
      <c r="H38" s="56" t="s">
        <v>104</v>
      </c>
      <c r="I38" s="56" t="s">
        <v>264</v>
      </c>
      <c r="J38" s="56" t="s">
        <v>264</v>
      </c>
      <c r="K38" s="61">
        <v>1</v>
      </c>
      <c r="L38" s="215" t="s">
        <v>147</v>
      </c>
    </row>
    <row r="39" spans="1:12" ht="12" customHeight="1">
      <c r="A39" s="55">
        <f t="shared" si="0"/>
        <v>37</v>
      </c>
      <c r="B39" s="133" t="s">
        <v>512</v>
      </c>
      <c r="C39" s="148" t="s">
        <v>513</v>
      </c>
      <c r="D39" s="57" t="s">
        <v>377</v>
      </c>
      <c r="E39" s="58" t="s">
        <v>105</v>
      </c>
      <c r="F39" s="56" t="s">
        <v>102</v>
      </c>
      <c r="G39" s="59" t="s">
        <v>264</v>
      </c>
      <c r="H39" s="56" t="s">
        <v>264</v>
      </c>
      <c r="I39" s="56" t="s">
        <v>104</v>
      </c>
      <c r="J39" s="56" t="s">
        <v>264</v>
      </c>
      <c r="K39" s="61" t="s">
        <v>264</v>
      </c>
      <c r="L39" s="215" t="s">
        <v>147</v>
      </c>
    </row>
    <row r="40" spans="1:12" ht="12" customHeight="1">
      <c r="A40" s="55">
        <f t="shared" si="0"/>
        <v>38</v>
      </c>
      <c r="B40" s="133" t="s">
        <v>514</v>
      </c>
      <c r="C40" s="148" t="s">
        <v>515</v>
      </c>
      <c r="D40" s="57" t="s">
        <v>378</v>
      </c>
      <c r="E40" s="58" t="s">
        <v>105</v>
      </c>
      <c r="F40" s="56" t="s">
        <v>102</v>
      </c>
      <c r="G40" s="59" t="s">
        <v>264</v>
      </c>
      <c r="H40" s="56" t="s">
        <v>264</v>
      </c>
      <c r="I40" s="56" t="s">
        <v>104</v>
      </c>
      <c r="J40" s="56" t="s">
        <v>264</v>
      </c>
      <c r="K40" s="61" t="s">
        <v>264</v>
      </c>
      <c r="L40" s="215" t="s">
        <v>147</v>
      </c>
    </row>
    <row r="41" spans="1:12" ht="12" customHeight="1">
      <c r="A41" s="55">
        <f t="shared" si="0"/>
        <v>39</v>
      </c>
      <c r="B41" s="56" t="s">
        <v>516</v>
      </c>
      <c r="C41" s="58" t="s">
        <v>517</v>
      </c>
      <c r="D41" s="57" t="s">
        <v>379</v>
      </c>
      <c r="E41" s="58" t="s">
        <v>105</v>
      </c>
      <c r="F41" s="56" t="s">
        <v>102</v>
      </c>
      <c r="G41" s="59" t="s">
        <v>264</v>
      </c>
      <c r="H41" s="56" t="s">
        <v>264</v>
      </c>
      <c r="I41" s="56" t="s">
        <v>104</v>
      </c>
      <c r="J41" s="56" t="s">
        <v>264</v>
      </c>
      <c r="K41" s="61">
        <v>4</v>
      </c>
      <c r="L41" s="215" t="s">
        <v>147</v>
      </c>
    </row>
    <row r="42" spans="1:12" ht="12" customHeight="1">
      <c r="A42" s="55">
        <f t="shared" si="0"/>
        <v>40</v>
      </c>
      <c r="B42" s="56" t="s">
        <v>518</v>
      </c>
      <c r="C42" s="58" t="s">
        <v>519</v>
      </c>
      <c r="D42" s="57" t="s">
        <v>380</v>
      </c>
      <c r="E42" s="58" t="s">
        <v>105</v>
      </c>
      <c r="F42" s="56" t="s">
        <v>102</v>
      </c>
      <c r="G42" s="59" t="s">
        <v>264</v>
      </c>
      <c r="H42" s="56" t="s">
        <v>264</v>
      </c>
      <c r="I42" s="56" t="s">
        <v>104</v>
      </c>
      <c r="J42" s="56" t="s">
        <v>264</v>
      </c>
      <c r="K42" s="61">
        <v>2</v>
      </c>
      <c r="L42" s="215" t="s">
        <v>147</v>
      </c>
    </row>
    <row r="43" spans="1:12" ht="12" customHeight="1">
      <c r="A43" s="55">
        <f t="shared" si="0"/>
        <v>41</v>
      </c>
      <c r="B43" s="56" t="s">
        <v>520</v>
      </c>
      <c r="C43" s="58" t="s">
        <v>521</v>
      </c>
      <c r="D43" s="57" t="s">
        <v>522</v>
      </c>
      <c r="E43" s="58" t="s">
        <v>105</v>
      </c>
      <c r="F43" s="56" t="s">
        <v>42</v>
      </c>
      <c r="G43" s="59" t="s">
        <v>264</v>
      </c>
      <c r="H43" s="56" t="s">
        <v>104</v>
      </c>
      <c r="I43" s="56" t="s">
        <v>264</v>
      </c>
      <c r="J43" s="56" t="s">
        <v>264</v>
      </c>
      <c r="K43" s="61">
        <v>3</v>
      </c>
      <c r="L43" s="215" t="s">
        <v>147</v>
      </c>
    </row>
    <row r="44" spans="1:12" ht="12" customHeight="1">
      <c r="A44" s="55">
        <f t="shared" si="0"/>
        <v>42</v>
      </c>
      <c r="B44" s="56" t="s">
        <v>523</v>
      </c>
      <c r="C44" s="58" t="s">
        <v>524</v>
      </c>
      <c r="D44" s="57" t="s">
        <v>525</v>
      </c>
      <c r="E44" s="58" t="s">
        <v>105</v>
      </c>
      <c r="F44" s="56" t="s">
        <v>42</v>
      </c>
      <c r="G44" s="59" t="s">
        <v>264</v>
      </c>
      <c r="H44" s="56" t="s">
        <v>104</v>
      </c>
      <c r="I44" s="56" t="s">
        <v>264</v>
      </c>
      <c r="J44" s="56" t="s">
        <v>264</v>
      </c>
      <c r="K44" s="61">
        <v>3</v>
      </c>
      <c r="L44" s="215" t="s">
        <v>147</v>
      </c>
    </row>
    <row r="45" spans="1:12" ht="12" customHeight="1">
      <c r="A45" s="55">
        <f t="shared" si="0"/>
        <v>43</v>
      </c>
      <c r="B45" s="56" t="s">
        <v>526</v>
      </c>
      <c r="C45" s="58" t="s">
        <v>527</v>
      </c>
      <c r="D45" s="57" t="s">
        <v>528</v>
      </c>
      <c r="E45" s="58" t="s">
        <v>103</v>
      </c>
      <c r="F45" s="56" t="s">
        <v>42</v>
      </c>
      <c r="G45" s="59" t="s">
        <v>104</v>
      </c>
      <c r="H45" s="56" t="s">
        <v>104</v>
      </c>
      <c r="I45" s="56" t="s">
        <v>264</v>
      </c>
      <c r="J45" s="56" t="s">
        <v>264</v>
      </c>
      <c r="K45" s="61">
        <v>4</v>
      </c>
      <c r="L45" s="215" t="s">
        <v>147</v>
      </c>
    </row>
    <row r="46" spans="1:12" ht="12" customHeight="1">
      <c r="A46" s="52">
        <f t="shared" si="0"/>
        <v>44</v>
      </c>
      <c r="B46" s="53" t="s">
        <v>529</v>
      </c>
      <c r="C46" s="139" t="s">
        <v>530</v>
      </c>
      <c r="D46" s="138" t="s">
        <v>531</v>
      </c>
      <c r="E46" s="139" t="s">
        <v>103</v>
      </c>
      <c r="F46" s="53" t="s">
        <v>102</v>
      </c>
      <c r="G46" s="141" t="s">
        <v>264</v>
      </c>
      <c r="H46" s="53" t="s">
        <v>264</v>
      </c>
      <c r="I46" s="53" t="s">
        <v>104</v>
      </c>
      <c r="J46" s="53" t="s">
        <v>264</v>
      </c>
      <c r="K46" s="63" t="s">
        <v>264</v>
      </c>
      <c r="L46" s="216" t="s">
        <v>147</v>
      </c>
    </row>
    <row r="47" spans="1:12" ht="12" customHeight="1">
      <c r="A47" s="159">
        <f t="shared" si="0"/>
        <v>45</v>
      </c>
      <c r="B47" s="149" t="s">
        <v>282</v>
      </c>
      <c r="C47" s="151" t="s">
        <v>532</v>
      </c>
      <c r="D47" s="150" t="s">
        <v>533</v>
      </c>
      <c r="E47" s="151" t="s">
        <v>103</v>
      </c>
      <c r="F47" s="149" t="s">
        <v>102</v>
      </c>
      <c r="G47" s="157" t="s">
        <v>264</v>
      </c>
      <c r="H47" s="149" t="s">
        <v>264</v>
      </c>
      <c r="I47" s="149" t="s">
        <v>104</v>
      </c>
      <c r="J47" s="149" t="s">
        <v>264</v>
      </c>
      <c r="K47" s="152" t="s">
        <v>264</v>
      </c>
      <c r="L47" s="278" t="s">
        <v>534</v>
      </c>
    </row>
    <row r="48" spans="1:12" ht="12" customHeight="1">
      <c r="A48" s="55">
        <f t="shared" si="0"/>
        <v>46</v>
      </c>
      <c r="B48" s="56" t="s">
        <v>325</v>
      </c>
      <c r="C48" s="58" t="s">
        <v>535</v>
      </c>
      <c r="D48" s="57" t="s">
        <v>536</v>
      </c>
      <c r="E48" s="58" t="s">
        <v>103</v>
      </c>
      <c r="F48" s="56" t="s">
        <v>102</v>
      </c>
      <c r="G48" s="59" t="s">
        <v>264</v>
      </c>
      <c r="H48" s="56" t="s">
        <v>264</v>
      </c>
      <c r="I48" s="56" t="s">
        <v>104</v>
      </c>
      <c r="J48" s="56" t="s">
        <v>264</v>
      </c>
      <c r="K48" s="61" t="s">
        <v>264</v>
      </c>
      <c r="L48" s="279" t="s">
        <v>534</v>
      </c>
    </row>
    <row r="49" spans="1:12" ht="12" customHeight="1">
      <c r="A49" s="55">
        <f t="shared" si="0"/>
        <v>47</v>
      </c>
      <c r="B49" s="56" t="s">
        <v>326</v>
      </c>
      <c r="C49" s="58" t="s">
        <v>537</v>
      </c>
      <c r="D49" s="57" t="s">
        <v>538</v>
      </c>
      <c r="E49" s="58" t="s">
        <v>105</v>
      </c>
      <c r="F49" s="56" t="s">
        <v>102</v>
      </c>
      <c r="G49" s="59" t="s">
        <v>264</v>
      </c>
      <c r="H49" s="56" t="s">
        <v>264</v>
      </c>
      <c r="I49" s="56" t="s">
        <v>104</v>
      </c>
      <c r="J49" s="56" t="s">
        <v>264</v>
      </c>
      <c r="K49" s="61" t="s">
        <v>264</v>
      </c>
      <c r="L49" s="279" t="s">
        <v>534</v>
      </c>
    </row>
    <row r="50" spans="1:12" ht="12" customHeight="1">
      <c r="A50" s="55">
        <f t="shared" si="0"/>
        <v>48</v>
      </c>
      <c r="B50" s="56" t="s">
        <v>327</v>
      </c>
      <c r="C50" s="58" t="s">
        <v>539</v>
      </c>
      <c r="D50" s="57" t="s">
        <v>540</v>
      </c>
      <c r="E50" s="58" t="s">
        <v>103</v>
      </c>
      <c r="F50" s="56" t="s">
        <v>102</v>
      </c>
      <c r="G50" s="59" t="s">
        <v>264</v>
      </c>
      <c r="H50" s="56" t="s">
        <v>104</v>
      </c>
      <c r="I50" s="56" t="s">
        <v>104</v>
      </c>
      <c r="J50" s="56" t="s">
        <v>264</v>
      </c>
      <c r="K50" s="61" t="s">
        <v>264</v>
      </c>
      <c r="L50" s="279" t="s">
        <v>534</v>
      </c>
    </row>
    <row r="51" spans="1:12" ht="12" customHeight="1">
      <c r="A51" s="55">
        <f t="shared" si="0"/>
        <v>49</v>
      </c>
      <c r="B51" s="56" t="s">
        <v>541</v>
      </c>
      <c r="C51" s="58" t="s">
        <v>542</v>
      </c>
      <c r="D51" s="57" t="s">
        <v>381</v>
      </c>
      <c r="E51" s="58" t="s">
        <v>103</v>
      </c>
      <c r="F51" s="56" t="s">
        <v>102</v>
      </c>
      <c r="G51" s="59" t="s">
        <v>264</v>
      </c>
      <c r="H51" s="56" t="s">
        <v>104</v>
      </c>
      <c r="I51" s="56" t="s">
        <v>264</v>
      </c>
      <c r="J51" s="56" t="s">
        <v>264</v>
      </c>
      <c r="K51" s="61" t="s">
        <v>264</v>
      </c>
      <c r="L51" s="279" t="s">
        <v>534</v>
      </c>
    </row>
    <row r="52" spans="1:12" ht="12" customHeight="1">
      <c r="A52" s="55">
        <f t="shared" si="0"/>
        <v>50</v>
      </c>
      <c r="B52" s="56" t="s">
        <v>328</v>
      </c>
      <c r="C52" s="58" t="s">
        <v>543</v>
      </c>
      <c r="D52" s="57" t="s">
        <v>382</v>
      </c>
      <c r="E52" s="58" t="s">
        <v>103</v>
      </c>
      <c r="F52" s="56" t="s">
        <v>102</v>
      </c>
      <c r="G52" s="59" t="s">
        <v>264</v>
      </c>
      <c r="H52" s="56" t="s">
        <v>104</v>
      </c>
      <c r="I52" s="56" t="s">
        <v>104</v>
      </c>
      <c r="J52" s="56" t="s">
        <v>264</v>
      </c>
      <c r="K52" s="61" t="s">
        <v>264</v>
      </c>
      <c r="L52" s="279" t="s">
        <v>534</v>
      </c>
    </row>
    <row r="53" spans="1:12" ht="12" customHeight="1">
      <c r="A53" s="55">
        <f t="shared" si="0"/>
        <v>51</v>
      </c>
      <c r="B53" s="56" t="s">
        <v>329</v>
      </c>
      <c r="C53" s="58" t="s">
        <v>544</v>
      </c>
      <c r="D53" s="57" t="s">
        <v>383</v>
      </c>
      <c r="E53" s="58" t="s">
        <v>105</v>
      </c>
      <c r="F53" s="56" t="s">
        <v>102</v>
      </c>
      <c r="G53" s="59" t="s">
        <v>264</v>
      </c>
      <c r="H53" s="56" t="s">
        <v>264</v>
      </c>
      <c r="I53" s="56" t="s">
        <v>104</v>
      </c>
      <c r="J53" s="56" t="s">
        <v>264</v>
      </c>
      <c r="K53" s="61" t="s">
        <v>264</v>
      </c>
      <c r="L53" s="279" t="s">
        <v>534</v>
      </c>
    </row>
    <row r="54" spans="1:12" ht="12" customHeight="1">
      <c r="A54" s="55">
        <f t="shared" si="0"/>
        <v>52</v>
      </c>
      <c r="B54" s="56" t="s">
        <v>330</v>
      </c>
      <c r="C54" s="58" t="s">
        <v>545</v>
      </c>
      <c r="D54" s="57" t="s">
        <v>227</v>
      </c>
      <c r="E54" s="58" t="s">
        <v>105</v>
      </c>
      <c r="F54" s="56" t="s">
        <v>102</v>
      </c>
      <c r="G54" s="59" t="s">
        <v>264</v>
      </c>
      <c r="H54" s="56" t="s">
        <v>104</v>
      </c>
      <c r="I54" s="56" t="s">
        <v>104</v>
      </c>
      <c r="J54" s="56" t="s">
        <v>264</v>
      </c>
      <c r="K54" s="61" t="s">
        <v>264</v>
      </c>
      <c r="L54" s="279" t="s">
        <v>534</v>
      </c>
    </row>
    <row r="55" spans="1:12" ht="12" customHeight="1">
      <c r="A55" s="55">
        <f t="shared" si="0"/>
        <v>53</v>
      </c>
      <c r="B55" s="56" t="s">
        <v>247</v>
      </c>
      <c r="C55" s="58" t="s">
        <v>546</v>
      </c>
      <c r="D55" s="57" t="s">
        <v>384</v>
      </c>
      <c r="E55" s="58" t="s">
        <v>103</v>
      </c>
      <c r="F55" s="56" t="s">
        <v>106</v>
      </c>
      <c r="G55" s="59" t="s">
        <v>264</v>
      </c>
      <c r="H55" s="56" t="s">
        <v>104</v>
      </c>
      <c r="I55" s="56" t="s">
        <v>264</v>
      </c>
      <c r="J55" s="56" t="s">
        <v>264</v>
      </c>
      <c r="K55" s="61" t="s">
        <v>264</v>
      </c>
      <c r="L55" s="279" t="s">
        <v>534</v>
      </c>
    </row>
    <row r="56" spans="1:12" ht="12" customHeight="1">
      <c r="A56" s="55">
        <f t="shared" si="0"/>
        <v>54</v>
      </c>
      <c r="B56" s="56" t="s">
        <v>248</v>
      </c>
      <c r="C56" s="58" t="s">
        <v>547</v>
      </c>
      <c r="D56" s="57" t="s">
        <v>385</v>
      </c>
      <c r="E56" s="58" t="s">
        <v>103</v>
      </c>
      <c r="F56" s="56" t="s">
        <v>106</v>
      </c>
      <c r="G56" s="59" t="s">
        <v>104</v>
      </c>
      <c r="H56" s="56" t="s">
        <v>104</v>
      </c>
      <c r="I56" s="56" t="s">
        <v>264</v>
      </c>
      <c r="J56" s="56" t="s">
        <v>264</v>
      </c>
      <c r="K56" s="61" t="s">
        <v>264</v>
      </c>
      <c r="L56" s="279" t="s">
        <v>534</v>
      </c>
    </row>
    <row r="57" spans="1:12" ht="12" customHeight="1">
      <c r="A57" s="55">
        <f t="shared" si="0"/>
        <v>55</v>
      </c>
      <c r="B57" s="56" t="s">
        <v>548</v>
      </c>
      <c r="C57" s="58" t="s">
        <v>549</v>
      </c>
      <c r="D57" s="57" t="s">
        <v>386</v>
      </c>
      <c r="E57" s="58" t="s">
        <v>103</v>
      </c>
      <c r="F57" s="56" t="s">
        <v>42</v>
      </c>
      <c r="G57" s="59" t="s">
        <v>264</v>
      </c>
      <c r="H57" s="56" t="s">
        <v>104</v>
      </c>
      <c r="I57" s="56" t="s">
        <v>264</v>
      </c>
      <c r="J57" s="56" t="s">
        <v>264</v>
      </c>
      <c r="K57" s="61" t="s">
        <v>264</v>
      </c>
      <c r="L57" s="279" t="s">
        <v>534</v>
      </c>
    </row>
    <row r="58" spans="1:12" ht="12" customHeight="1">
      <c r="A58" s="55">
        <f t="shared" si="0"/>
        <v>56</v>
      </c>
      <c r="B58" s="56" t="s">
        <v>550</v>
      </c>
      <c r="C58" s="58" t="s">
        <v>551</v>
      </c>
      <c r="D58" s="57" t="s">
        <v>387</v>
      </c>
      <c r="E58" s="58" t="s">
        <v>103</v>
      </c>
      <c r="F58" s="56" t="s">
        <v>106</v>
      </c>
      <c r="G58" s="59" t="s">
        <v>264</v>
      </c>
      <c r="H58" s="56" t="s">
        <v>104</v>
      </c>
      <c r="I58" s="56" t="s">
        <v>264</v>
      </c>
      <c r="J58" s="56" t="s">
        <v>264</v>
      </c>
      <c r="K58" s="61" t="s">
        <v>264</v>
      </c>
      <c r="L58" s="279" t="s">
        <v>534</v>
      </c>
    </row>
    <row r="59" spans="1:12" ht="12" customHeight="1">
      <c r="A59" s="55">
        <f t="shared" si="0"/>
        <v>57</v>
      </c>
      <c r="B59" s="56" t="s">
        <v>552</v>
      </c>
      <c r="C59" s="58" t="s">
        <v>553</v>
      </c>
      <c r="D59" s="57" t="s">
        <v>554</v>
      </c>
      <c r="E59" s="58" t="s">
        <v>105</v>
      </c>
      <c r="F59" s="56" t="s">
        <v>42</v>
      </c>
      <c r="G59" s="59" t="s">
        <v>264</v>
      </c>
      <c r="H59" s="56" t="s">
        <v>104</v>
      </c>
      <c r="I59" s="56" t="s">
        <v>264</v>
      </c>
      <c r="J59" s="56" t="s">
        <v>264</v>
      </c>
      <c r="K59" s="61" t="s">
        <v>264</v>
      </c>
      <c r="L59" s="279" t="s">
        <v>534</v>
      </c>
    </row>
    <row r="60" spans="1:12" ht="12" customHeight="1">
      <c r="A60" s="55">
        <f t="shared" si="0"/>
        <v>58</v>
      </c>
      <c r="B60" s="56" t="s">
        <v>555</v>
      </c>
      <c r="C60" s="148" t="s">
        <v>556</v>
      </c>
      <c r="D60" s="62" t="s">
        <v>557</v>
      </c>
      <c r="E60" s="58" t="s">
        <v>103</v>
      </c>
      <c r="F60" s="58" t="s">
        <v>42</v>
      </c>
      <c r="G60" s="56" t="s">
        <v>264</v>
      </c>
      <c r="H60" s="58" t="s">
        <v>104</v>
      </c>
      <c r="I60" s="56" t="s">
        <v>264</v>
      </c>
      <c r="J60" s="56" t="s">
        <v>264</v>
      </c>
      <c r="K60" s="61" t="s">
        <v>264</v>
      </c>
      <c r="L60" s="279" t="s">
        <v>534</v>
      </c>
    </row>
    <row r="61" spans="1:12" ht="12" customHeight="1">
      <c r="A61" s="55">
        <f t="shared" si="0"/>
        <v>59</v>
      </c>
      <c r="B61" s="56" t="s">
        <v>558</v>
      </c>
      <c r="C61" s="148" t="s">
        <v>559</v>
      </c>
      <c r="D61" s="62" t="s">
        <v>560</v>
      </c>
      <c r="E61" s="58" t="s">
        <v>105</v>
      </c>
      <c r="F61" s="58" t="s">
        <v>102</v>
      </c>
      <c r="G61" s="56" t="s">
        <v>264</v>
      </c>
      <c r="H61" s="58" t="s">
        <v>264</v>
      </c>
      <c r="I61" s="56" t="s">
        <v>104</v>
      </c>
      <c r="J61" s="56" t="s">
        <v>264</v>
      </c>
      <c r="K61" s="61" t="s">
        <v>264</v>
      </c>
      <c r="L61" s="279" t="s">
        <v>534</v>
      </c>
    </row>
    <row r="62" spans="1:12" ht="12" customHeight="1">
      <c r="A62" s="55">
        <f t="shared" si="0"/>
        <v>60</v>
      </c>
      <c r="B62" s="56" t="s">
        <v>561</v>
      </c>
      <c r="C62" s="148" t="s">
        <v>562</v>
      </c>
      <c r="D62" s="62" t="s">
        <v>563</v>
      </c>
      <c r="E62" s="58" t="s">
        <v>105</v>
      </c>
      <c r="F62" s="58" t="s">
        <v>102</v>
      </c>
      <c r="G62" s="56" t="s">
        <v>264</v>
      </c>
      <c r="H62" s="58" t="s">
        <v>264</v>
      </c>
      <c r="I62" s="56" t="s">
        <v>104</v>
      </c>
      <c r="J62" s="56" t="s">
        <v>264</v>
      </c>
      <c r="K62" s="61" t="s">
        <v>264</v>
      </c>
      <c r="L62" s="279" t="s">
        <v>534</v>
      </c>
    </row>
    <row r="63" spans="1:12" ht="12" customHeight="1">
      <c r="A63" s="55">
        <f t="shared" si="0"/>
        <v>61</v>
      </c>
      <c r="B63" s="56" t="s">
        <v>564</v>
      </c>
      <c r="C63" s="148" t="s">
        <v>565</v>
      </c>
      <c r="D63" s="62" t="s">
        <v>566</v>
      </c>
      <c r="E63" s="58" t="s">
        <v>105</v>
      </c>
      <c r="F63" s="58" t="s">
        <v>102</v>
      </c>
      <c r="G63" s="56" t="s">
        <v>264</v>
      </c>
      <c r="H63" s="58" t="s">
        <v>264</v>
      </c>
      <c r="I63" s="56" t="s">
        <v>104</v>
      </c>
      <c r="J63" s="56" t="s">
        <v>264</v>
      </c>
      <c r="K63" s="61" t="s">
        <v>264</v>
      </c>
      <c r="L63" s="279" t="s">
        <v>534</v>
      </c>
    </row>
    <row r="64" spans="1:12" ht="12" customHeight="1">
      <c r="A64" s="55">
        <f t="shared" si="0"/>
        <v>62</v>
      </c>
      <c r="B64" s="56" t="s">
        <v>567</v>
      </c>
      <c r="C64" s="148" t="s">
        <v>568</v>
      </c>
      <c r="D64" s="62" t="s">
        <v>569</v>
      </c>
      <c r="E64" s="58" t="s">
        <v>105</v>
      </c>
      <c r="F64" s="58" t="s">
        <v>42</v>
      </c>
      <c r="G64" s="56" t="s">
        <v>264</v>
      </c>
      <c r="H64" s="58" t="s">
        <v>104</v>
      </c>
      <c r="I64" s="56" t="s">
        <v>264</v>
      </c>
      <c r="J64" s="56" t="s">
        <v>264</v>
      </c>
      <c r="K64" s="61" t="s">
        <v>264</v>
      </c>
      <c r="L64" s="279" t="s">
        <v>534</v>
      </c>
    </row>
    <row r="65" spans="1:12" ht="12" customHeight="1">
      <c r="A65" s="55">
        <f t="shared" si="0"/>
        <v>63</v>
      </c>
      <c r="B65" s="56" t="s">
        <v>570</v>
      </c>
      <c r="C65" s="148" t="s">
        <v>571</v>
      </c>
      <c r="D65" s="62" t="s">
        <v>572</v>
      </c>
      <c r="E65" s="58" t="s">
        <v>105</v>
      </c>
      <c r="F65" s="58" t="s">
        <v>42</v>
      </c>
      <c r="G65" s="56" t="s">
        <v>264</v>
      </c>
      <c r="H65" s="58" t="s">
        <v>104</v>
      </c>
      <c r="I65" s="56" t="s">
        <v>264</v>
      </c>
      <c r="J65" s="56" t="s">
        <v>264</v>
      </c>
      <c r="K65" s="61" t="s">
        <v>264</v>
      </c>
      <c r="L65" s="279" t="s">
        <v>534</v>
      </c>
    </row>
    <row r="66" spans="1:12" ht="12" customHeight="1">
      <c r="A66" s="55">
        <f t="shared" si="0"/>
        <v>64</v>
      </c>
      <c r="B66" s="56" t="s">
        <v>573</v>
      </c>
      <c r="C66" s="148" t="s">
        <v>574</v>
      </c>
      <c r="D66" s="62" t="s">
        <v>575</v>
      </c>
      <c r="E66" s="58" t="s">
        <v>105</v>
      </c>
      <c r="F66" s="56" t="s">
        <v>42</v>
      </c>
      <c r="G66" s="56" t="s">
        <v>264</v>
      </c>
      <c r="H66" s="56" t="s">
        <v>104</v>
      </c>
      <c r="I66" s="56" t="s">
        <v>264</v>
      </c>
      <c r="J66" s="56" t="s">
        <v>264</v>
      </c>
      <c r="K66" s="61" t="s">
        <v>264</v>
      </c>
      <c r="L66" s="279" t="s">
        <v>534</v>
      </c>
    </row>
    <row r="67" spans="1:12" ht="12" customHeight="1">
      <c r="A67" s="55">
        <f t="shared" si="0"/>
        <v>65</v>
      </c>
      <c r="B67" s="56" t="s">
        <v>576</v>
      </c>
      <c r="C67" s="148" t="s">
        <v>577</v>
      </c>
      <c r="D67" s="62" t="s">
        <v>578</v>
      </c>
      <c r="E67" s="58" t="s">
        <v>105</v>
      </c>
      <c r="F67" s="56" t="s">
        <v>42</v>
      </c>
      <c r="G67" s="56" t="s">
        <v>264</v>
      </c>
      <c r="H67" s="56" t="s">
        <v>104</v>
      </c>
      <c r="I67" s="56" t="s">
        <v>264</v>
      </c>
      <c r="J67" s="56" t="s">
        <v>264</v>
      </c>
      <c r="K67" s="61" t="s">
        <v>264</v>
      </c>
      <c r="L67" s="279" t="s">
        <v>534</v>
      </c>
    </row>
    <row r="68" spans="1:12" ht="12" customHeight="1">
      <c r="A68" s="55">
        <f t="shared" ref="A68:A131" si="1">A67+1</f>
        <v>66</v>
      </c>
      <c r="B68" s="56" t="s">
        <v>579</v>
      </c>
      <c r="C68" s="148" t="s">
        <v>580</v>
      </c>
      <c r="D68" s="62" t="s">
        <v>581</v>
      </c>
      <c r="E68" s="58" t="s">
        <v>105</v>
      </c>
      <c r="F68" s="58" t="s">
        <v>42</v>
      </c>
      <c r="G68" s="56" t="s">
        <v>264</v>
      </c>
      <c r="H68" s="56" t="s">
        <v>104</v>
      </c>
      <c r="I68" s="56" t="s">
        <v>264</v>
      </c>
      <c r="J68" s="56" t="s">
        <v>264</v>
      </c>
      <c r="K68" s="61" t="s">
        <v>264</v>
      </c>
      <c r="L68" s="279" t="s">
        <v>534</v>
      </c>
    </row>
    <row r="69" spans="1:12" ht="12" customHeight="1">
      <c r="A69" s="52">
        <f t="shared" si="1"/>
        <v>67</v>
      </c>
      <c r="B69" s="53" t="s">
        <v>290</v>
      </c>
      <c r="C69" s="169" t="s">
        <v>582</v>
      </c>
      <c r="D69" s="146" t="s">
        <v>197</v>
      </c>
      <c r="E69" s="139" t="s">
        <v>103</v>
      </c>
      <c r="F69" s="139" t="s">
        <v>102</v>
      </c>
      <c r="G69" s="53" t="s">
        <v>264</v>
      </c>
      <c r="H69" s="139" t="s">
        <v>104</v>
      </c>
      <c r="I69" s="53" t="s">
        <v>104</v>
      </c>
      <c r="J69" s="53" t="s">
        <v>264</v>
      </c>
      <c r="K69" s="63" t="s">
        <v>264</v>
      </c>
      <c r="L69" s="280" t="s">
        <v>534</v>
      </c>
    </row>
    <row r="70" spans="1:12" ht="12" customHeight="1">
      <c r="A70" s="159">
        <f t="shared" si="1"/>
        <v>68</v>
      </c>
      <c r="B70" s="132" t="s">
        <v>283</v>
      </c>
      <c r="C70" s="147" t="s">
        <v>583</v>
      </c>
      <c r="D70" s="142" t="s">
        <v>222</v>
      </c>
      <c r="E70" s="131" t="s">
        <v>103</v>
      </c>
      <c r="F70" s="131" t="s">
        <v>102</v>
      </c>
      <c r="G70" s="132" t="s">
        <v>264</v>
      </c>
      <c r="H70" s="131" t="s">
        <v>264</v>
      </c>
      <c r="I70" s="132" t="s">
        <v>104</v>
      </c>
      <c r="J70" s="132" t="s">
        <v>264</v>
      </c>
      <c r="K70" s="143" t="s">
        <v>264</v>
      </c>
      <c r="L70" s="249" t="s">
        <v>584</v>
      </c>
    </row>
    <row r="71" spans="1:12" ht="12" customHeight="1">
      <c r="A71" s="55">
        <f t="shared" si="1"/>
        <v>69</v>
      </c>
      <c r="B71" s="56" t="s">
        <v>305</v>
      </c>
      <c r="C71" s="148" t="s">
        <v>585</v>
      </c>
      <c r="D71" s="62" t="s">
        <v>223</v>
      </c>
      <c r="E71" s="58" t="s">
        <v>105</v>
      </c>
      <c r="F71" s="56" t="s">
        <v>102</v>
      </c>
      <c r="G71" s="56" t="s">
        <v>264</v>
      </c>
      <c r="H71" s="56" t="s">
        <v>264</v>
      </c>
      <c r="I71" s="58" t="s">
        <v>104</v>
      </c>
      <c r="J71" s="56" t="s">
        <v>264</v>
      </c>
      <c r="K71" s="61" t="s">
        <v>264</v>
      </c>
      <c r="L71" s="270" t="s">
        <v>584</v>
      </c>
    </row>
    <row r="72" spans="1:12" ht="12" customHeight="1">
      <c r="A72" s="55">
        <f t="shared" si="1"/>
        <v>70</v>
      </c>
      <c r="B72" s="56" t="s">
        <v>306</v>
      </c>
      <c r="C72" s="148" t="s">
        <v>586</v>
      </c>
      <c r="D72" s="62" t="s">
        <v>224</v>
      </c>
      <c r="E72" s="58" t="s">
        <v>103</v>
      </c>
      <c r="F72" s="56" t="s">
        <v>102</v>
      </c>
      <c r="G72" s="56" t="s">
        <v>264</v>
      </c>
      <c r="H72" s="56" t="s">
        <v>264</v>
      </c>
      <c r="I72" s="58" t="s">
        <v>104</v>
      </c>
      <c r="J72" s="56" t="s">
        <v>264</v>
      </c>
      <c r="K72" s="61" t="s">
        <v>264</v>
      </c>
      <c r="L72" s="270" t="s">
        <v>584</v>
      </c>
    </row>
    <row r="73" spans="1:12" ht="12" customHeight="1">
      <c r="A73" s="55">
        <f t="shared" si="1"/>
        <v>71</v>
      </c>
      <c r="B73" s="56" t="s">
        <v>307</v>
      </c>
      <c r="C73" s="58" t="s">
        <v>587</v>
      </c>
      <c r="D73" s="62" t="s">
        <v>588</v>
      </c>
      <c r="E73" s="58" t="s">
        <v>105</v>
      </c>
      <c r="F73" s="56" t="s">
        <v>102</v>
      </c>
      <c r="G73" s="56" t="s">
        <v>264</v>
      </c>
      <c r="H73" s="56" t="s">
        <v>264</v>
      </c>
      <c r="I73" s="58" t="s">
        <v>104</v>
      </c>
      <c r="J73" s="56" t="s">
        <v>264</v>
      </c>
      <c r="K73" s="61" t="s">
        <v>280</v>
      </c>
      <c r="L73" s="270" t="s">
        <v>584</v>
      </c>
    </row>
    <row r="74" spans="1:12" ht="12" customHeight="1">
      <c r="A74" s="55">
        <f t="shared" si="1"/>
        <v>72</v>
      </c>
      <c r="B74" s="56" t="s">
        <v>241</v>
      </c>
      <c r="C74" s="58" t="s">
        <v>589</v>
      </c>
      <c r="D74" s="62" t="s">
        <v>226</v>
      </c>
      <c r="E74" s="58" t="s">
        <v>105</v>
      </c>
      <c r="F74" s="56" t="s">
        <v>42</v>
      </c>
      <c r="G74" s="56" t="s">
        <v>264</v>
      </c>
      <c r="H74" s="56" t="s">
        <v>104</v>
      </c>
      <c r="I74" s="58" t="s">
        <v>264</v>
      </c>
      <c r="J74" s="56" t="s">
        <v>264</v>
      </c>
      <c r="K74" s="61" t="s">
        <v>264</v>
      </c>
      <c r="L74" s="270" t="s">
        <v>584</v>
      </c>
    </row>
    <row r="75" spans="1:12" ht="12" customHeight="1">
      <c r="A75" s="55">
        <f t="shared" si="1"/>
        <v>73</v>
      </c>
      <c r="B75" s="56" t="s">
        <v>242</v>
      </c>
      <c r="C75" s="58" t="s">
        <v>590</v>
      </c>
      <c r="D75" s="62" t="s">
        <v>225</v>
      </c>
      <c r="E75" s="58" t="s">
        <v>105</v>
      </c>
      <c r="F75" s="56" t="s">
        <v>42</v>
      </c>
      <c r="G75" s="56" t="s">
        <v>264</v>
      </c>
      <c r="H75" s="56" t="s">
        <v>104</v>
      </c>
      <c r="I75" s="58" t="s">
        <v>264</v>
      </c>
      <c r="J75" s="56" t="s">
        <v>264</v>
      </c>
      <c r="K75" s="61" t="s">
        <v>264</v>
      </c>
      <c r="L75" s="270" t="s">
        <v>584</v>
      </c>
    </row>
    <row r="76" spans="1:12" ht="12" customHeight="1">
      <c r="A76" s="55">
        <f t="shared" si="1"/>
        <v>74</v>
      </c>
      <c r="B76" s="56" t="s">
        <v>591</v>
      </c>
      <c r="C76" s="148" t="s">
        <v>592</v>
      </c>
      <c r="D76" s="62" t="s">
        <v>388</v>
      </c>
      <c r="E76" s="58" t="s">
        <v>105</v>
      </c>
      <c r="F76" s="56" t="s">
        <v>42</v>
      </c>
      <c r="G76" s="56" t="s">
        <v>264</v>
      </c>
      <c r="H76" s="56" t="s">
        <v>104</v>
      </c>
      <c r="I76" s="58" t="s">
        <v>264</v>
      </c>
      <c r="J76" s="56" t="s">
        <v>264</v>
      </c>
      <c r="K76" s="61" t="s">
        <v>264</v>
      </c>
      <c r="L76" s="270" t="s">
        <v>584</v>
      </c>
    </row>
    <row r="77" spans="1:12" ht="12" customHeight="1">
      <c r="A77" s="55">
        <f t="shared" si="1"/>
        <v>75</v>
      </c>
      <c r="B77" s="56" t="s">
        <v>593</v>
      </c>
      <c r="C77" s="58" t="s">
        <v>594</v>
      </c>
      <c r="D77" s="62" t="s">
        <v>389</v>
      </c>
      <c r="E77" s="58" t="s">
        <v>105</v>
      </c>
      <c r="F77" s="58" t="s">
        <v>42</v>
      </c>
      <c r="G77" s="56" t="s">
        <v>264</v>
      </c>
      <c r="H77" s="58" t="s">
        <v>104</v>
      </c>
      <c r="I77" s="56" t="s">
        <v>264</v>
      </c>
      <c r="J77" s="56" t="s">
        <v>264</v>
      </c>
      <c r="K77" s="61" t="s">
        <v>264</v>
      </c>
      <c r="L77" s="270" t="s">
        <v>584</v>
      </c>
    </row>
    <row r="78" spans="1:12" ht="12" customHeight="1">
      <c r="A78" s="55">
        <f t="shared" si="1"/>
        <v>76</v>
      </c>
      <c r="B78" s="56" t="s">
        <v>595</v>
      </c>
      <c r="C78" s="58" t="s">
        <v>596</v>
      </c>
      <c r="D78" s="62" t="s">
        <v>597</v>
      </c>
      <c r="E78" s="58" t="s">
        <v>105</v>
      </c>
      <c r="F78" s="58" t="s">
        <v>102</v>
      </c>
      <c r="G78" s="56" t="s">
        <v>264</v>
      </c>
      <c r="H78" s="58" t="s">
        <v>264</v>
      </c>
      <c r="I78" s="56" t="s">
        <v>104</v>
      </c>
      <c r="J78" s="56" t="s">
        <v>264</v>
      </c>
      <c r="K78" s="61" t="s">
        <v>264</v>
      </c>
      <c r="L78" s="270" t="s">
        <v>584</v>
      </c>
    </row>
    <row r="79" spans="1:12" ht="12" customHeight="1">
      <c r="A79" s="55">
        <f t="shared" si="1"/>
        <v>77</v>
      </c>
      <c r="B79" s="56" t="s">
        <v>598</v>
      </c>
      <c r="C79" s="58" t="s">
        <v>599</v>
      </c>
      <c r="D79" s="62" t="s">
        <v>600</v>
      </c>
      <c r="E79" s="58" t="s">
        <v>103</v>
      </c>
      <c r="F79" s="58" t="s">
        <v>42</v>
      </c>
      <c r="G79" s="56" t="s">
        <v>264</v>
      </c>
      <c r="H79" s="58" t="s">
        <v>104</v>
      </c>
      <c r="I79" s="56" t="s">
        <v>264</v>
      </c>
      <c r="J79" s="56" t="s">
        <v>264</v>
      </c>
      <c r="K79" s="61" t="s">
        <v>264</v>
      </c>
      <c r="L79" s="270" t="s">
        <v>584</v>
      </c>
    </row>
    <row r="80" spans="1:12" ht="12" customHeight="1">
      <c r="A80" s="55">
        <f t="shared" si="1"/>
        <v>78</v>
      </c>
      <c r="B80" s="56" t="s">
        <v>601</v>
      </c>
      <c r="C80" s="58" t="s">
        <v>602</v>
      </c>
      <c r="D80" s="62" t="s">
        <v>603</v>
      </c>
      <c r="E80" s="58" t="s">
        <v>105</v>
      </c>
      <c r="F80" s="58" t="s">
        <v>42</v>
      </c>
      <c r="G80" s="56" t="s">
        <v>264</v>
      </c>
      <c r="H80" s="58" t="s">
        <v>104</v>
      </c>
      <c r="I80" s="56" t="s">
        <v>264</v>
      </c>
      <c r="J80" s="56" t="s">
        <v>264</v>
      </c>
      <c r="K80" s="61" t="s">
        <v>264</v>
      </c>
      <c r="L80" s="270" t="s">
        <v>584</v>
      </c>
    </row>
    <row r="81" spans="1:12" ht="12" customHeight="1">
      <c r="A81" s="52">
        <f t="shared" si="1"/>
        <v>79</v>
      </c>
      <c r="B81" s="53" t="s">
        <v>290</v>
      </c>
      <c r="C81" s="139" t="s">
        <v>604</v>
      </c>
      <c r="D81" s="146" t="s">
        <v>605</v>
      </c>
      <c r="E81" s="139" t="s">
        <v>103</v>
      </c>
      <c r="F81" s="53" t="s">
        <v>102</v>
      </c>
      <c r="G81" s="53" t="s">
        <v>264</v>
      </c>
      <c r="H81" s="53" t="s">
        <v>104</v>
      </c>
      <c r="I81" s="53" t="s">
        <v>104</v>
      </c>
      <c r="J81" s="53" t="s">
        <v>264</v>
      </c>
      <c r="K81" s="63" t="s">
        <v>264</v>
      </c>
      <c r="L81" s="271" t="s">
        <v>584</v>
      </c>
    </row>
    <row r="82" spans="1:12" ht="12" customHeight="1">
      <c r="A82" s="159">
        <f t="shared" si="1"/>
        <v>80</v>
      </c>
      <c r="B82" s="132" t="s">
        <v>284</v>
      </c>
      <c r="C82" s="131" t="s">
        <v>606</v>
      </c>
      <c r="D82" s="142" t="s">
        <v>217</v>
      </c>
      <c r="E82" s="131" t="s">
        <v>103</v>
      </c>
      <c r="F82" s="132" t="s">
        <v>102</v>
      </c>
      <c r="G82" s="132" t="s">
        <v>264</v>
      </c>
      <c r="H82" s="132" t="s">
        <v>264</v>
      </c>
      <c r="I82" s="132" t="s">
        <v>104</v>
      </c>
      <c r="J82" s="132" t="s">
        <v>264</v>
      </c>
      <c r="K82" s="143" t="s">
        <v>264</v>
      </c>
      <c r="L82" s="249" t="s">
        <v>607</v>
      </c>
    </row>
    <row r="83" spans="1:12" ht="12" customHeight="1">
      <c r="A83" s="55">
        <f t="shared" si="1"/>
        <v>81</v>
      </c>
      <c r="B83" s="56" t="s">
        <v>336</v>
      </c>
      <c r="C83" s="58" t="s">
        <v>608</v>
      </c>
      <c r="D83" s="62" t="s">
        <v>218</v>
      </c>
      <c r="E83" s="58" t="s">
        <v>103</v>
      </c>
      <c r="F83" s="56" t="s">
        <v>102</v>
      </c>
      <c r="G83" s="56" t="s">
        <v>264</v>
      </c>
      <c r="H83" s="56" t="s">
        <v>264</v>
      </c>
      <c r="I83" s="58" t="s">
        <v>104</v>
      </c>
      <c r="J83" s="56" t="s">
        <v>264</v>
      </c>
      <c r="K83" s="61" t="s">
        <v>264</v>
      </c>
      <c r="L83" s="270" t="s">
        <v>607</v>
      </c>
    </row>
    <row r="84" spans="1:12" ht="12" customHeight="1">
      <c r="A84" s="55">
        <f t="shared" si="1"/>
        <v>82</v>
      </c>
      <c r="B84" s="56" t="s">
        <v>337</v>
      </c>
      <c r="C84" s="58" t="s">
        <v>609</v>
      </c>
      <c r="D84" s="62" t="s">
        <v>219</v>
      </c>
      <c r="E84" s="58" t="s">
        <v>103</v>
      </c>
      <c r="F84" s="56" t="s">
        <v>102</v>
      </c>
      <c r="G84" s="56" t="s">
        <v>264</v>
      </c>
      <c r="H84" s="56" t="s">
        <v>264</v>
      </c>
      <c r="I84" s="58" t="s">
        <v>104</v>
      </c>
      <c r="J84" s="56" t="s">
        <v>264</v>
      </c>
      <c r="K84" s="61" t="s">
        <v>264</v>
      </c>
      <c r="L84" s="270" t="s">
        <v>607</v>
      </c>
    </row>
    <row r="85" spans="1:12" ht="12" customHeight="1">
      <c r="A85" s="55">
        <f t="shared" si="1"/>
        <v>83</v>
      </c>
      <c r="B85" s="56" t="s">
        <v>338</v>
      </c>
      <c r="C85" s="58" t="s">
        <v>610</v>
      </c>
      <c r="D85" s="62" t="s">
        <v>390</v>
      </c>
      <c r="E85" s="58" t="s">
        <v>105</v>
      </c>
      <c r="F85" s="56" t="s">
        <v>102</v>
      </c>
      <c r="G85" s="56" t="s">
        <v>264</v>
      </c>
      <c r="H85" s="56" t="s">
        <v>264</v>
      </c>
      <c r="I85" s="58" t="s">
        <v>104</v>
      </c>
      <c r="J85" s="56" t="s">
        <v>264</v>
      </c>
      <c r="K85" s="61" t="s">
        <v>264</v>
      </c>
      <c r="L85" s="270" t="s">
        <v>607</v>
      </c>
    </row>
    <row r="86" spans="1:12" ht="12" customHeight="1">
      <c r="A86" s="55">
        <f t="shared" si="1"/>
        <v>84</v>
      </c>
      <c r="B86" s="56" t="s">
        <v>339</v>
      </c>
      <c r="C86" s="58" t="s">
        <v>611</v>
      </c>
      <c r="D86" s="62" t="s">
        <v>391</v>
      </c>
      <c r="E86" s="58" t="s">
        <v>105</v>
      </c>
      <c r="F86" s="56" t="s">
        <v>102</v>
      </c>
      <c r="G86" s="56" t="s">
        <v>264</v>
      </c>
      <c r="H86" s="56" t="s">
        <v>264</v>
      </c>
      <c r="I86" s="58" t="s">
        <v>104</v>
      </c>
      <c r="J86" s="56" t="s">
        <v>264</v>
      </c>
      <c r="K86" s="61" t="s">
        <v>264</v>
      </c>
      <c r="L86" s="270" t="s">
        <v>607</v>
      </c>
    </row>
    <row r="87" spans="1:12" ht="12" customHeight="1">
      <c r="A87" s="55">
        <f t="shared" si="1"/>
        <v>85</v>
      </c>
      <c r="B87" s="56" t="s">
        <v>340</v>
      </c>
      <c r="C87" s="58" t="s">
        <v>612</v>
      </c>
      <c r="D87" s="62" t="s">
        <v>220</v>
      </c>
      <c r="E87" s="58" t="s">
        <v>105</v>
      </c>
      <c r="F87" s="56" t="s">
        <v>102</v>
      </c>
      <c r="G87" s="56" t="s">
        <v>264</v>
      </c>
      <c r="H87" s="56" t="s">
        <v>264</v>
      </c>
      <c r="I87" s="58" t="s">
        <v>104</v>
      </c>
      <c r="J87" s="56" t="s">
        <v>264</v>
      </c>
      <c r="K87" s="61" t="s">
        <v>264</v>
      </c>
      <c r="L87" s="270" t="s">
        <v>607</v>
      </c>
    </row>
    <row r="88" spans="1:12" ht="12" customHeight="1">
      <c r="A88" s="55">
        <f t="shared" si="1"/>
        <v>86</v>
      </c>
      <c r="B88" s="56" t="s">
        <v>285</v>
      </c>
      <c r="C88" s="58" t="s">
        <v>613</v>
      </c>
      <c r="D88" s="62" t="s">
        <v>221</v>
      </c>
      <c r="E88" s="58" t="s">
        <v>103</v>
      </c>
      <c r="F88" s="56" t="s">
        <v>102</v>
      </c>
      <c r="G88" s="56" t="s">
        <v>264</v>
      </c>
      <c r="H88" s="56" t="s">
        <v>264</v>
      </c>
      <c r="I88" s="58" t="s">
        <v>104</v>
      </c>
      <c r="J88" s="56" t="s">
        <v>264</v>
      </c>
      <c r="K88" s="61" t="s">
        <v>264</v>
      </c>
      <c r="L88" s="270" t="s">
        <v>607</v>
      </c>
    </row>
    <row r="89" spans="1:12" ht="12" customHeight="1">
      <c r="A89" s="55">
        <f t="shared" si="1"/>
        <v>87</v>
      </c>
      <c r="B89" s="133" t="s">
        <v>246</v>
      </c>
      <c r="C89" s="148" t="s">
        <v>614</v>
      </c>
      <c r="D89" s="57" t="s">
        <v>239</v>
      </c>
      <c r="E89" s="58" t="s">
        <v>105</v>
      </c>
      <c r="F89" s="58" t="s">
        <v>42</v>
      </c>
      <c r="G89" s="56" t="s">
        <v>264</v>
      </c>
      <c r="H89" s="56" t="s">
        <v>104</v>
      </c>
      <c r="I89" s="56" t="s">
        <v>264</v>
      </c>
      <c r="J89" s="56" t="s">
        <v>264</v>
      </c>
      <c r="K89" s="61" t="s">
        <v>264</v>
      </c>
      <c r="L89" s="270" t="s">
        <v>607</v>
      </c>
    </row>
    <row r="90" spans="1:12" ht="12" customHeight="1">
      <c r="A90" s="55">
        <f t="shared" si="1"/>
        <v>88</v>
      </c>
      <c r="B90" s="133" t="s">
        <v>615</v>
      </c>
      <c r="C90" s="148" t="s">
        <v>616</v>
      </c>
      <c r="D90" s="57" t="s">
        <v>392</v>
      </c>
      <c r="E90" s="58" t="s">
        <v>105</v>
      </c>
      <c r="F90" s="58" t="s">
        <v>42</v>
      </c>
      <c r="G90" s="56" t="s">
        <v>264</v>
      </c>
      <c r="H90" s="58" t="s">
        <v>104</v>
      </c>
      <c r="I90" s="56" t="s">
        <v>264</v>
      </c>
      <c r="J90" s="56" t="s">
        <v>264</v>
      </c>
      <c r="K90" s="61" t="s">
        <v>264</v>
      </c>
      <c r="L90" s="270" t="s">
        <v>607</v>
      </c>
    </row>
    <row r="91" spans="1:12" ht="12" customHeight="1">
      <c r="A91" s="55">
        <f t="shared" si="1"/>
        <v>89</v>
      </c>
      <c r="B91" s="133" t="s">
        <v>617</v>
      </c>
      <c r="C91" s="148" t="s">
        <v>618</v>
      </c>
      <c r="D91" s="57" t="s">
        <v>393</v>
      </c>
      <c r="E91" s="58" t="s">
        <v>105</v>
      </c>
      <c r="F91" s="58" t="s">
        <v>102</v>
      </c>
      <c r="G91" s="56" t="s">
        <v>264</v>
      </c>
      <c r="H91" s="58" t="s">
        <v>264</v>
      </c>
      <c r="I91" s="56" t="s">
        <v>104</v>
      </c>
      <c r="J91" s="56" t="s">
        <v>264</v>
      </c>
      <c r="K91" s="61" t="s">
        <v>264</v>
      </c>
      <c r="L91" s="270" t="s">
        <v>607</v>
      </c>
    </row>
    <row r="92" spans="1:12" ht="12" customHeight="1">
      <c r="A92" s="55">
        <f t="shared" si="1"/>
        <v>90</v>
      </c>
      <c r="B92" s="133" t="s">
        <v>619</v>
      </c>
      <c r="C92" s="148" t="s">
        <v>620</v>
      </c>
      <c r="D92" s="57" t="s">
        <v>621</v>
      </c>
      <c r="E92" s="58" t="s">
        <v>105</v>
      </c>
      <c r="F92" s="58" t="s">
        <v>102</v>
      </c>
      <c r="G92" s="56" t="s">
        <v>264</v>
      </c>
      <c r="H92" s="58" t="s">
        <v>264</v>
      </c>
      <c r="I92" s="56" t="s">
        <v>104</v>
      </c>
      <c r="J92" s="56" t="s">
        <v>264</v>
      </c>
      <c r="K92" s="61" t="s">
        <v>264</v>
      </c>
      <c r="L92" s="270" t="s">
        <v>607</v>
      </c>
    </row>
    <row r="93" spans="1:12" ht="12" customHeight="1">
      <c r="A93" s="55">
        <f t="shared" si="1"/>
        <v>91</v>
      </c>
      <c r="B93" s="133" t="s">
        <v>622</v>
      </c>
      <c r="C93" s="148" t="s">
        <v>623</v>
      </c>
      <c r="D93" s="57" t="s">
        <v>624</v>
      </c>
      <c r="E93" s="58" t="s">
        <v>105</v>
      </c>
      <c r="F93" s="58" t="s">
        <v>42</v>
      </c>
      <c r="G93" s="56" t="s">
        <v>264</v>
      </c>
      <c r="H93" s="58" t="s">
        <v>104</v>
      </c>
      <c r="I93" s="56" t="s">
        <v>264</v>
      </c>
      <c r="J93" s="56" t="s">
        <v>264</v>
      </c>
      <c r="K93" s="61" t="s">
        <v>264</v>
      </c>
      <c r="L93" s="270" t="s">
        <v>607</v>
      </c>
    </row>
    <row r="94" spans="1:12" ht="12" customHeight="1">
      <c r="A94" s="52">
        <f t="shared" si="1"/>
        <v>92</v>
      </c>
      <c r="B94" s="158" t="s">
        <v>625</v>
      </c>
      <c r="C94" s="169" t="s">
        <v>626</v>
      </c>
      <c r="D94" s="138" t="s">
        <v>627</v>
      </c>
      <c r="E94" s="139" t="s">
        <v>105</v>
      </c>
      <c r="F94" s="139" t="s">
        <v>42</v>
      </c>
      <c r="G94" s="53" t="s">
        <v>264</v>
      </c>
      <c r="H94" s="139" t="s">
        <v>104</v>
      </c>
      <c r="I94" s="53"/>
      <c r="J94" s="53"/>
      <c r="K94" s="63"/>
      <c r="L94" s="271" t="s">
        <v>607</v>
      </c>
    </row>
    <row r="95" spans="1:12" ht="12" customHeight="1">
      <c r="A95" s="128">
        <f t="shared" si="1"/>
        <v>93</v>
      </c>
      <c r="B95" s="156" t="s">
        <v>286</v>
      </c>
      <c r="C95" s="247" t="s">
        <v>628</v>
      </c>
      <c r="D95" s="150" t="s">
        <v>216</v>
      </c>
      <c r="E95" s="151" t="s">
        <v>103</v>
      </c>
      <c r="F95" s="149" t="s">
        <v>102</v>
      </c>
      <c r="G95" s="149" t="s">
        <v>264</v>
      </c>
      <c r="H95" s="149" t="s">
        <v>264</v>
      </c>
      <c r="I95" s="151" t="s">
        <v>104</v>
      </c>
      <c r="J95" s="149" t="s">
        <v>264</v>
      </c>
      <c r="K95" s="152" t="s">
        <v>264</v>
      </c>
      <c r="L95" s="249" t="s">
        <v>629</v>
      </c>
    </row>
    <row r="96" spans="1:12" ht="12" customHeight="1">
      <c r="A96" s="159">
        <f t="shared" si="1"/>
        <v>94</v>
      </c>
      <c r="B96" s="129" t="s">
        <v>245</v>
      </c>
      <c r="C96" s="147" t="s">
        <v>630</v>
      </c>
      <c r="D96" s="130" t="s">
        <v>243</v>
      </c>
      <c r="E96" s="131" t="s">
        <v>105</v>
      </c>
      <c r="F96" s="132" t="s">
        <v>106</v>
      </c>
      <c r="G96" s="132" t="s">
        <v>264</v>
      </c>
      <c r="H96" s="132" t="s">
        <v>104</v>
      </c>
      <c r="I96" s="131" t="s">
        <v>264</v>
      </c>
      <c r="J96" s="132" t="s">
        <v>264</v>
      </c>
      <c r="K96" s="143" t="s">
        <v>264</v>
      </c>
      <c r="L96" s="270" t="s">
        <v>629</v>
      </c>
    </row>
    <row r="97" spans="1:12" ht="12" customHeight="1">
      <c r="A97" s="55">
        <f t="shared" si="1"/>
        <v>95</v>
      </c>
      <c r="B97" s="56" t="s">
        <v>631</v>
      </c>
      <c r="C97" s="58" t="s">
        <v>632</v>
      </c>
      <c r="D97" s="57" t="s">
        <v>244</v>
      </c>
      <c r="E97" s="58" t="s">
        <v>105</v>
      </c>
      <c r="F97" s="56" t="s">
        <v>42</v>
      </c>
      <c r="G97" s="56" t="s">
        <v>264</v>
      </c>
      <c r="H97" s="56" t="s">
        <v>104</v>
      </c>
      <c r="I97" s="58" t="s">
        <v>264</v>
      </c>
      <c r="J97" s="56" t="s">
        <v>264</v>
      </c>
      <c r="K97" s="61" t="s">
        <v>264</v>
      </c>
      <c r="L97" s="270" t="s">
        <v>629</v>
      </c>
    </row>
    <row r="98" spans="1:12" ht="12" customHeight="1">
      <c r="A98" s="55">
        <f t="shared" si="1"/>
        <v>96</v>
      </c>
      <c r="B98" s="56" t="s">
        <v>169</v>
      </c>
      <c r="C98" s="58" t="s">
        <v>633</v>
      </c>
      <c r="D98" s="57" t="s">
        <v>170</v>
      </c>
      <c r="E98" s="58" t="s">
        <v>105</v>
      </c>
      <c r="F98" s="56" t="s">
        <v>42</v>
      </c>
      <c r="G98" s="56" t="s">
        <v>264</v>
      </c>
      <c r="H98" s="56" t="s">
        <v>104</v>
      </c>
      <c r="I98" s="58" t="s">
        <v>264</v>
      </c>
      <c r="J98" s="56" t="s">
        <v>264</v>
      </c>
      <c r="K98" s="61" t="s">
        <v>264</v>
      </c>
      <c r="L98" s="270" t="s">
        <v>629</v>
      </c>
    </row>
    <row r="99" spans="1:12" ht="12" customHeight="1">
      <c r="A99" s="55">
        <f t="shared" si="1"/>
        <v>97</v>
      </c>
      <c r="B99" s="56" t="s">
        <v>634</v>
      </c>
      <c r="C99" s="58" t="s">
        <v>635</v>
      </c>
      <c r="D99" s="57" t="s">
        <v>636</v>
      </c>
      <c r="E99" s="58" t="s">
        <v>103</v>
      </c>
      <c r="F99" s="56" t="s">
        <v>102</v>
      </c>
      <c r="G99" s="56" t="s">
        <v>264</v>
      </c>
      <c r="H99" s="56" t="s">
        <v>264</v>
      </c>
      <c r="I99" s="58" t="s">
        <v>104</v>
      </c>
      <c r="J99" s="56" t="s">
        <v>264</v>
      </c>
      <c r="K99" s="61" t="s">
        <v>264</v>
      </c>
      <c r="L99" s="270" t="s">
        <v>629</v>
      </c>
    </row>
    <row r="100" spans="1:12" ht="12" customHeight="1">
      <c r="A100" s="55">
        <f t="shared" si="1"/>
        <v>98</v>
      </c>
      <c r="B100" s="56" t="s">
        <v>637</v>
      </c>
      <c r="C100" s="58" t="s">
        <v>638</v>
      </c>
      <c r="D100" s="57" t="s">
        <v>639</v>
      </c>
      <c r="E100" s="58" t="s">
        <v>105</v>
      </c>
      <c r="F100" s="56" t="s">
        <v>102</v>
      </c>
      <c r="G100" s="56" t="s">
        <v>264</v>
      </c>
      <c r="H100" s="56" t="s">
        <v>264</v>
      </c>
      <c r="I100" s="58" t="s">
        <v>104</v>
      </c>
      <c r="J100" s="56" t="s">
        <v>264</v>
      </c>
      <c r="K100" s="61" t="s">
        <v>264</v>
      </c>
      <c r="L100" s="270" t="s">
        <v>629</v>
      </c>
    </row>
    <row r="101" spans="1:12" ht="12" customHeight="1">
      <c r="A101" s="55">
        <f t="shared" si="1"/>
        <v>99</v>
      </c>
      <c r="B101" s="56" t="s">
        <v>640</v>
      </c>
      <c r="C101" s="58" t="s">
        <v>641</v>
      </c>
      <c r="D101" s="57" t="s">
        <v>642</v>
      </c>
      <c r="E101" s="58" t="s">
        <v>105</v>
      </c>
      <c r="F101" s="56" t="s">
        <v>102</v>
      </c>
      <c r="G101" s="56" t="s">
        <v>264</v>
      </c>
      <c r="H101" s="56" t="s">
        <v>264</v>
      </c>
      <c r="I101" s="58" t="s">
        <v>104</v>
      </c>
      <c r="J101" s="56" t="s">
        <v>264</v>
      </c>
      <c r="K101" s="61" t="s">
        <v>264</v>
      </c>
      <c r="L101" s="270" t="s">
        <v>629</v>
      </c>
    </row>
    <row r="102" spans="1:12" ht="12" customHeight="1">
      <c r="A102" s="52">
        <f t="shared" si="1"/>
        <v>100</v>
      </c>
      <c r="B102" s="53" t="s">
        <v>643</v>
      </c>
      <c r="C102" s="169" t="s">
        <v>644</v>
      </c>
      <c r="D102" s="138" t="s">
        <v>645</v>
      </c>
      <c r="E102" s="139" t="s">
        <v>105</v>
      </c>
      <c r="F102" s="139" t="s">
        <v>102</v>
      </c>
      <c r="G102" s="139" t="s">
        <v>264</v>
      </c>
      <c r="H102" s="139" t="s">
        <v>264</v>
      </c>
      <c r="I102" s="53" t="s">
        <v>104</v>
      </c>
      <c r="J102" s="53" t="s">
        <v>264</v>
      </c>
      <c r="K102" s="63" t="s">
        <v>264</v>
      </c>
      <c r="L102" s="271" t="s">
        <v>629</v>
      </c>
    </row>
    <row r="103" spans="1:12" ht="12" customHeight="1">
      <c r="A103" s="159">
        <f t="shared" si="1"/>
        <v>101</v>
      </c>
      <c r="B103" s="132" t="s">
        <v>646</v>
      </c>
      <c r="C103" s="147" t="s">
        <v>647</v>
      </c>
      <c r="D103" s="130" t="s">
        <v>230</v>
      </c>
      <c r="E103" s="131" t="s">
        <v>103</v>
      </c>
      <c r="F103" s="131" t="s">
        <v>102</v>
      </c>
      <c r="G103" s="131" t="s">
        <v>264</v>
      </c>
      <c r="H103" s="132" t="s">
        <v>264</v>
      </c>
      <c r="I103" s="131" t="s">
        <v>104</v>
      </c>
      <c r="J103" s="132" t="s">
        <v>264</v>
      </c>
      <c r="K103" s="143"/>
      <c r="L103" s="249" t="s">
        <v>648</v>
      </c>
    </row>
    <row r="104" spans="1:12" ht="12" customHeight="1">
      <c r="A104" s="55">
        <f t="shared" si="1"/>
        <v>102</v>
      </c>
      <c r="B104" s="153" t="s">
        <v>649</v>
      </c>
      <c r="C104" s="250" t="s">
        <v>650</v>
      </c>
      <c r="D104" s="57" t="s">
        <v>231</v>
      </c>
      <c r="E104" s="58" t="s">
        <v>103</v>
      </c>
      <c r="F104" s="58" t="s">
        <v>102</v>
      </c>
      <c r="G104" s="58" t="s">
        <v>264</v>
      </c>
      <c r="H104" s="56" t="s">
        <v>264</v>
      </c>
      <c r="I104" s="58" t="s">
        <v>104</v>
      </c>
      <c r="J104" s="56" t="s">
        <v>264</v>
      </c>
      <c r="K104" s="61"/>
      <c r="L104" s="270" t="s">
        <v>648</v>
      </c>
    </row>
    <row r="105" spans="1:12" ht="12" customHeight="1">
      <c r="A105" s="55">
        <f t="shared" si="1"/>
        <v>103</v>
      </c>
      <c r="B105" s="56" t="s">
        <v>335</v>
      </c>
      <c r="C105" s="250" t="s">
        <v>651</v>
      </c>
      <c r="D105" s="57" t="s">
        <v>652</v>
      </c>
      <c r="E105" s="58" t="s">
        <v>105</v>
      </c>
      <c r="F105" s="58" t="s">
        <v>102</v>
      </c>
      <c r="G105" s="58" t="s">
        <v>264</v>
      </c>
      <c r="H105" s="56" t="s">
        <v>264</v>
      </c>
      <c r="I105" s="58" t="s">
        <v>104</v>
      </c>
      <c r="J105" s="56" t="s">
        <v>264</v>
      </c>
      <c r="K105" s="61"/>
      <c r="L105" s="270" t="s">
        <v>648</v>
      </c>
    </row>
    <row r="106" spans="1:12" ht="12" customHeight="1">
      <c r="A106" s="55">
        <f t="shared" si="1"/>
        <v>104</v>
      </c>
      <c r="B106" s="56" t="s">
        <v>277</v>
      </c>
      <c r="C106" s="148" t="s">
        <v>653</v>
      </c>
      <c r="D106" s="57" t="s">
        <v>232</v>
      </c>
      <c r="E106" s="58" t="s">
        <v>103</v>
      </c>
      <c r="F106" s="58" t="s">
        <v>102</v>
      </c>
      <c r="G106" s="58" t="s">
        <v>264</v>
      </c>
      <c r="H106" s="56" t="s">
        <v>264</v>
      </c>
      <c r="I106" s="56" t="s">
        <v>104</v>
      </c>
      <c r="J106" s="56" t="s">
        <v>264</v>
      </c>
      <c r="K106" s="61"/>
      <c r="L106" s="270" t="s">
        <v>648</v>
      </c>
    </row>
    <row r="107" spans="1:12" ht="12" customHeight="1">
      <c r="A107" s="52">
        <f t="shared" si="1"/>
        <v>105</v>
      </c>
      <c r="B107" s="53" t="s">
        <v>654</v>
      </c>
      <c r="C107" s="169" t="s">
        <v>655</v>
      </c>
      <c r="D107" s="138" t="s">
        <v>233</v>
      </c>
      <c r="E107" s="53" t="s">
        <v>105</v>
      </c>
      <c r="F107" s="53" t="s">
        <v>102</v>
      </c>
      <c r="G107" s="139" t="s">
        <v>264</v>
      </c>
      <c r="H107" s="53" t="s">
        <v>264</v>
      </c>
      <c r="I107" s="53" t="s">
        <v>104</v>
      </c>
      <c r="J107" s="53" t="s">
        <v>264</v>
      </c>
      <c r="K107" s="63"/>
      <c r="L107" s="271" t="s">
        <v>648</v>
      </c>
    </row>
    <row r="108" spans="1:12" ht="12" customHeight="1">
      <c r="A108" s="159">
        <f t="shared" si="1"/>
        <v>106</v>
      </c>
      <c r="B108" s="132" t="s">
        <v>287</v>
      </c>
      <c r="C108" s="147" t="s">
        <v>656</v>
      </c>
      <c r="D108" s="130" t="s">
        <v>181</v>
      </c>
      <c r="E108" s="132" t="s">
        <v>105</v>
      </c>
      <c r="F108" s="132" t="s">
        <v>102</v>
      </c>
      <c r="G108" s="131"/>
      <c r="H108" s="132" t="s">
        <v>264</v>
      </c>
      <c r="I108" s="132" t="s">
        <v>104</v>
      </c>
      <c r="J108" s="132" t="s">
        <v>264</v>
      </c>
      <c r="K108" s="143" t="s">
        <v>264</v>
      </c>
      <c r="L108" s="249" t="s">
        <v>657</v>
      </c>
    </row>
    <row r="109" spans="1:12" ht="12" customHeight="1">
      <c r="A109" s="55">
        <f t="shared" si="1"/>
        <v>107</v>
      </c>
      <c r="B109" s="56" t="s">
        <v>322</v>
      </c>
      <c r="C109" s="161" t="s">
        <v>658</v>
      </c>
      <c r="D109" s="65" t="s">
        <v>182</v>
      </c>
      <c r="E109" s="56" t="s">
        <v>103</v>
      </c>
      <c r="F109" s="56" t="s">
        <v>102</v>
      </c>
      <c r="G109" s="58"/>
      <c r="H109" s="56" t="s">
        <v>264</v>
      </c>
      <c r="I109" s="56" t="s">
        <v>104</v>
      </c>
      <c r="J109" s="56" t="s">
        <v>264</v>
      </c>
      <c r="K109" s="61" t="s">
        <v>264</v>
      </c>
      <c r="L109" s="270" t="s">
        <v>657</v>
      </c>
    </row>
    <row r="110" spans="1:12" ht="12" customHeight="1">
      <c r="A110" s="55">
        <f t="shared" si="1"/>
        <v>108</v>
      </c>
      <c r="B110" s="56" t="s">
        <v>323</v>
      </c>
      <c r="C110" s="148" t="s">
        <v>659</v>
      </c>
      <c r="D110" s="57" t="s">
        <v>185</v>
      </c>
      <c r="E110" s="56" t="s">
        <v>103</v>
      </c>
      <c r="F110" s="56" t="s">
        <v>102</v>
      </c>
      <c r="G110" s="58"/>
      <c r="H110" s="56" t="s">
        <v>264</v>
      </c>
      <c r="I110" s="56" t="s">
        <v>104</v>
      </c>
      <c r="J110" s="56" t="s">
        <v>264</v>
      </c>
      <c r="K110" s="61" t="s">
        <v>264</v>
      </c>
      <c r="L110" s="270" t="s">
        <v>657</v>
      </c>
    </row>
    <row r="111" spans="1:12" ht="12" customHeight="1">
      <c r="A111" s="52">
        <f t="shared" si="1"/>
        <v>109</v>
      </c>
      <c r="B111" s="53" t="s">
        <v>324</v>
      </c>
      <c r="C111" s="169" t="s">
        <v>660</v>
      </c>
      <c r="D111" s="138" t="s">
        <v>661</v>
      </c>
      <c r="E111" s="139" t="s">
        <v>105</v>
      </c>
      <c r="F111" s="139" t="s">
        <v>102</v>
      </c>
      <c r="G111" s="139"/>
      <c r="H111" s="53" t="s">
        <v>264</v>
      </c>
      <c r="I111" s="139" t="s">
        <v>104</v>
      </c>
      <c r="J111" s="53" t="s">
        <v>264</v>
      </c>
      <c r="K111" s="63" t="s">
        <v>264</v>
      </c>
      <c r="L111" s="271" t="s">
        <v>657</v>
      </c>
    </row>
    <row r="112" spans="1:12" ht="12" customHeight="1">
      <c r="A112" s="159">
        <f t="shared" si="1"/>
        <v>110</v>
      </c>
      <c r="B112" s="132" t="s">
        <v>288</v>
      </c>
      <c r="C112" s="147" t="s">
        <v>662</v>
      </c>
      <c r="D112" s="130" t="s">
        <v>663</v>
      </c>
      <c r="E112" s="131" t="s">
        <v>103</v>
      </c>
      <c r="F112" s="131" t="s">
        <v>102</v>
      </c>
      <c r="G112" s="131" t="s">
        <v>104</v>
      </c>
      <c r="H112" s="132" t="s">
        <v>104</v>
      </c>
      <c r="I112" s="131" t="s">
        <v>104</v>
      </c>
      <c r="J112" s="132" t="s">
        <v>264</v>
      </c>
      <c r="K112" s="143" t="s">
        <v>264</v>
      </c>
      <c r="L112" s="249" t="s">
        <v>664</v>
      </c>
    </row>
    <row r="113" spans="1:12" ht="12" customHeight="1">
      <c r="A113" s="55">
        <f t="shared" si="1"/>
        <v>111</v>
      </c>
      <c r="B113" s="56" t="s">
        <v>341</v>
      </c>
      <c r="C113" s="148" t="s">
        <v>665</v>
      </c>
      <c r="D113" s="57" t="s">
        <v>666</v>
      </c>
      <c r="E113" s="58" t="s">
        <v>103</v>
      </c>
      <c r="F113" s="58" t="s">
        <v>102</v>
      </c>
      <c r="G113" s="58" t="s">
        <v>264</v>
      </c>
      <c r="H113" s="56" t="s">
        <v>264</v>
      </c>
      <c r="I113" s="58" t="s">
        <v>104</v>
      </c>
      <c r="J113" s="56" t="s">
        <v>264</v>
      </c>
      <c r="K113" s="61" t="s">
        <v>264</v>
      </c>
      <c r="L113" s="270" t="s">
        <v>664</v>
      </c>
    </row>
    <row r="114" spans="1:12" ht="12" customHeight="1">
      <c r="A114" s="55">
        <f t="shared" si="1"/>
        <v>112</v>
      </c>
      <c r="B114" s="56" t="s">
        <v>342</v>
      </c>
      <c r="C114" s="148" t="s">
        <v>667</v>
      </c>
      <c r="D114" s="57" t="s">
        <v>668</v>
      </c>
      <c r="E114" s="58" t="s">
        <v>105</v>
      </c>
      <c r="F114" s="58" t="s">
        <v>102</v>
      </c>
      <c r="G114" s="58" t="s">
        <v>264</v>
      </c>
      <c r="H114" s="56" t="s">
        <v>264</v>
      </c>
      <c r="I114" s="58" t="s">
        <v>104</v>
      </c>
      <c r="J114" s="56" t="s">
        <v>264</v>
      </c>
      <c r="K114" s="61" t="s">
        <v>264</v>
      </c>
      <c r="L114" s="270" t="s">
        <v>664</v>
      </c>
    </row>
    <row r="115" spans="1:12" ht="12" customHeight="1">
      <c r="A115" s="55">
        <f t="shared" si="1"/>
        <v>113</v>
      </c>
      <c r="B115" s="133" t="s">
        <v>258</v>
      </c>
      <c r="C115" s="58" t="s">
        <v>669</v>
      </c>
      <c r="D115" s="57" t="s">
        <v>165</v>
      </c>
      <c r="E115" s="58" t="s">
        <v>103</v>
      </c>
      <c r="F115" s="59" t="s">
        <v>102</v>
      </c>
      <c r="G115" s="56" t="s">
        <v>264</v>
      </c>
      <c r="H115" s="56" t="s">
        <v>264</v>
      </c>
      <c r="I115" s="56" t="s">
        <v>104</v>
      </c>
      <c r="J115" s="56" t="s">
        <v>264</v>
      </c>
      <c r="K115" s="61" t="s">
        <v>264</v>
      </c>
      <c r="L115" s="270" t="s">
        <v>664</v>
      </c>
    </row>
    <row r="116" spans="1:12" ht="12" customHeight="1">
      <c r="A116" s="55">
        <f t="shared" si="1"/>
        <v>114</v>
      </c>
      <c r="B116" s="133" t="s">
        <v>289</v>
      </c>
      <c r="C116" s="58" t="s">
        <v>670</v>
      </c>
      <c r="D116" s="57" t="s">
        <v>671</v>
      </c>
      <c r="E116" s="58" t="s">
        <v>105</v>
      </c>
      <c r="F116" s="59" t="s">
        <v>106</v>
      </c>
      <c r="G116" s="58" t="s">
        <v>104</v>
      </c>
      <c r="H116" s="58" t="s">
        <v>104</v>
      </c>
      <c r="I116" s="56" t="s">
        <v>264</v>
      </c>
      <c r="J116" s="56" t="s">
        <v>264</v>
      </c>
      <c r="K116" s="248">
        <v>1</v>
      </c>
      <c r="L116" s="270" t="s">
        <v>664</v>
      </c>
    </row>
    <row r="117" spans="1:12" ht="12" customHeight="1">
      <c r="A117" s="55">
        <f t="shared" si="1"/>
        <v>115</v>
      </c>
      <c r="B117" s="133" t="s">
        <v>268</v>
      </c>
      <c r="C117" s="58" t="s">
        <v>672</v>
      </c>
      <c r="D117" s="57" t="s">
        <v>673</v>
      </c>
      <c r="E117" s="58" t="s">
        <v>105</v>
      </c>
      <c r="F117" s="59" t="s">
        <v>102</v>
      </c>
      <c r="G117" s="58" t="s">
        <v>264</v>
      </c>
      <c r="H117" s="56" t="s">
        <v>264</v>
      </c>
      <c r="I117" s="56" t="s">
        <v>104</v>
      </c>
      <c r="J117" s="56" t="s">
        <v>264</v>
      </c>
      <c r="K117" s="61" t="s">
        <v>264</v>
      </c>
      <c r="L117" s="270" t="s">
        <v>664</v>
      </c>
    </row>
    <row r="118" spans="1:12" ht="12" customHeight="1">
      <c r="A118" s="55">
        <f t="shared" si="1"/>
        <v>116</v>
      </c>
      <c r="B118" s="133" t="s">
        <v>269</v>
      </c>
      <c r="C118" s="58" t="s">
        <v>674</v>
      </c>
      <c r="D118" s="57" t="s">
        <v>675</v>
      </c>
      <c r="E118" s="58" t="s">
        <v>103</v>
      </c>
      <c r="F118" s="56" t="s">
        <v>42</v>
      </c>
      <c r="G118" s="56" t="s">
        <v>264</v>
      </c>
      <c r="H118" s="56" t="s">
        <v>104</v>
      </c>
      <c r="I118" s="58" t="s">
        <v>264</v>
      </c>
      <c r="J118" s="56" t="s">
        <v>264</v>
      </c>
      <c r="K118" s="248" t="s">
        <v>264</v>
      </c>
      <c r="L118" s="270" t="s">
        <v>664</v>
      </c>
    </row>
    <row r="119" spans="1:12" ht="12" customHeight="1">
      <c r="A119" s="55">
        <f t="shared" si="1"/>
        <v>117</v>
      </c>
      <c r="B119" s="133" t="s">
        <v>676</v>
      </c>
      <c r="C119" s="58" t="s">
        <v>677</v>
      </c>
      <c r="D119" s="57" t="s">
        <v>164</v>
      </c>
      <c r="E119" s="58" t="s">
        <v>103</v>
      </c>
      <c r="F119" s="59" t="s">
        <v>42</v>
      </c>
      <c r="G119" s="58" t="s">
        <v>104</v>
      </c>
      <c r="H119" s="58" t="s">
        <v>104</v>
      </c>
      <c r="I119" s="56" t="s">
        <v>264</v>
      </c>
      <c r="J119" s="56" t="s">
        <v>264</v>
      </c>
      <c r="K119" s="248">
        <v>1</v>
      </c>
      <c r="L119" s="270" t="s">
        <v>664</v>
      </c>
    </row>
    <row r="120" spans="1:12" ht="12" customHeight="1">
      <c r="A120" s="55">
        <f t="shared" si="1"/>
        <v>118</v>
      </c>
      <c r="B120" s="133" t="s">
        <v>171</v>
      </c>
      <c r="C120" s="58" t="s">
        <v>678</v>
      </c>
      <c r="D120" s="57" t="s">
        <v>172</v>
      </c>
      <c r="E120" s="58" t="s">
        <v>103</v>
      </c>
      <c r="F120" s="56" t="s">
        <v>42</v>
      </c>
      <c r="G120" s="56" t="s">
        <v>104</v>
      </c>
      <c r="H120" s="56" t="s">
        <v>104</v>
      </c>
      <c r="I120" s="58" t="s">
        <v>264</v>
      </c>
      <c r="J120" s="56" t="s">
        <v>264</v>
      </c>
      <c r="K120" s="248">
        <v>1</v>
      </c>
      <c r="L120" s="270" t="s">
        <v>664</v>
      </c>
    </row>
    <row r="121" spans="1:12" ht="12" customHeight="1">
      <c r="A121" s="55">
        <f t="shared" si="1"/>
        <v>119</v>
      </c>
      <c r="B121" s="133" t="s">
        <v>679</v>
      </c>
      <c r="C121" s="58" t="s">
        <v>680</v>
      </c>
      <c r="D121" s="57" t="s">
        <v>4</v>
      </c>
      <c r="E121" s="58" t="s">
        <v>103</v>
      </c>
      <c r="F121" s="56" t="s">
        <v>102</v>
      </c>
      <c r="G121" s="58" t="s">
        <v>264</v>
      </c>
      <c r="H121" s="56" t="s">
        <v>264</v>
      </c>
      <c r="I121" s="58" t="s">
        <v>104</v>
      </c>
      <c r="J121" s="56" t="s">
        <v>264</v>
      </c>
      <c r="K121" s="61" t="s">
        <v>264</v>
      </c>
      <c r="L121" s="270" t="s">
        <v>664</v>
      </c>
    </row>
    <row r="122" spans="1:12" ht="12" customHeight="1">
      <c r="A122" s="55">
        <f t="shared" si="1"/>
        <v>120</v>
      </c>
      <c r="B122" s="133" t="s">
        <v>681</v>
      </c>
      <c r="C122" s="58" t="s">
        <v>682</v>
      </c>
      <c r="D122" s="57" t="s">
        <v>5</v>
      </c>
      <c r="E122" s="58" t="s">
        <v>105</v>
      </c>
      <c r="F122" s="56" t="s">
        <v>42</v>
      </c>
      <c r="G122" s="56" t="s">
        <v>264</v>
      </c>
      <c r="H122" s="56" t="s">
        <v>104</v>
      </c>
      <c r="I122" s="58" t="s">
        <v>264</v>
      </c>
      <c r="J122" s="56" t="s">
        <v>264</v>
      </c>
      <c r="K122" s="248">
        <v>1</v>
      </c>
      <c r="L122" s="270" t="s">
        <v>664</v>
      </c>
    </row>
    <row r="123" spans="1:12" ht="12" customHeight="1">
      <c r="A123" s="55">
        <f t="shared" si="1"/>
        <v>121</v>
      </c>
      <c r="B123" s="133" t="s">
        <v>683</v>
      </c>
      <c r="C123" s="58" t="s">
        <v>684</v>
      </c>
      <c r="D123" s="57" t="s">
        <v>6</v>
      </c>
      <c r="E123" s="58" t="s">
        <v>105</v>
      </c>
      <c r="F123" s="56" t="s">
        <v>42</v>
      </c>
      <c r="G123" s="56" t="s">
        <v>264</v>
      </c>
      <c r="H123" s="56" t="s">
        <v>104</v>
      </c>
      <c r="I123" s="58" t="s">
        <v>264</v>
      </c>
      <c r="J123" s="56" t="s">
        <v>264</v>
      </c>
      <c r="K123" s="248">
        <v>1</v>
      </c>
      <c r="L123" s="270" t="s">
        <v>664</v>
      </c>
    </row>
    <row r="124" spans="1:12" ht="12" customHeight="1">
      <c r="A124" s="55">
        <f t="shared" si="1"/>
        <v>122</v>
      </c>
      <c r="B124" s="133" t="s">
        <v>685</v>
      </c>
      <c r="C124" s="58" t="s">
        <v>686</v>
      </c>
      <c r="D124" s="57" t="s">
        <v>7</v>
      </c>
      <c r="E124" s="58" t="s">
        <v>103</v>
      </c>
      <c r="F124" s="59" t="s">
        <v>42</v>
      </c>
      <c r="G124" s="56" t="s">
        <v>104</v>
      </c>
      <c r="H124" s="56" t="s">
        <v>104</v>
      </c>
      <c r="I124" s="56" t="s">
        <v>264</v>
      </c>
      <c r="J124" s="56" t="s">
        <v>264</v>
      </c>
      <c r="K124" s="248">
        <v>1</v>
      </c>
      <c r="L124" s="270" t="s">
        <v>664</v>
      </c>
    </row>
    <row r="125" spans="1:12" ht="12" customHeight="1">
      <c r="A125" s="55">
        <f t="shared" si="1"/>
        <v>123</v>
      </c>
      <c r="B125" s="133" t="s">
        <v>687</v>
      </c>
      <c r="C125" s="58" t="s">
        <v>688</v>
      </c>
      <c r="D125" s="57" t="s">
        <v>8</v>
      </c>
      <c r="E125" s="58" t="s">
        <v>105</v>
      </c>
      <c r="F125" s="59" t="s">
        <v>42</v>
      </c>
      <c r="G125" s="58" t="s">
        <v>264</v>
      </c>
      <c r="H125" s="56" t="s">
        <v>104</v>
      </c>
      <c r="I125" s="56" t="s">
        <v>264</v>
      </c>
      <c r="J125" s="56" t="s">
        <v>264</v>
      </c>
      <c r="K125" s="248">
        <v>1</v>
      </c>
      <c r="L125" s="270" t="s">
        <v>664</v>
      </c>
    </row>
    <row r="126" spans="1:12" ht="12" customHeight="1">
      <c r="A126" s="55">
        <f t="shared" si="1"/>
        <v>124</v>
      </c>
      <c r="B126" s="133" t="s">
        <v>689</v>
      </c>
      <c r="C126" s="58" t="s">
        <v>690</v>
      </c>
      <c r="D126" s="57" t="s">
        <v>9</v>
      </c>
      <c r="E126" s="58" t="s">
        <v>103</v>
      </c>
      <c r="F126" s="59" t="s">
        <v>42</v>
      </c>
      <c r="G126" s="58" t="s">
        <v>104</v>
      </c>
      <c r="H126" s="56" t="s">
        <v>104</v>
      </c>
      <c r="I126" s="56" t="s">
        <v>264</v>
      </c>
      <c r="J126" s="56" t="s">
        <v>264</v>
      </c>
      <c r="K126" s="248">
        <v>1</v>
      </c>
      <c r="L126" s="270" t="s">
        <v>664</v>
      </c>
    </row>
    <row r="127" spans="1:12" ht="12" customHeight="1">
      <c r="A127" s="55">
        <f t="shared" si="1"/>
        <v>125</v>
      </c>
      <c r="B127" s="132" t="s">
        <v>691</v>
      </c>
      <c r="C127" s="131" t="s">
        <v>692</v>
      </c>
      <c r="D127" s="130" t="s">
        <v>693</v>
      </c>
      <c r="E127" s="131" t="s">
        <v>103</v>
      </c>
      <c r="F127" s="132" t="s">
        <v>102</v>
      </c>
      <c r="G127" s="131" t="s">
        <v>264</v>
      </c>
      <c r="H127" s="132" t="s">
        <v>264</v>
      </c>
      <c r="I127" s="132" t="s">
        <v>104</v>
      </c>
      <c r="J127" s="132" t="s">
        <v>264</v>
      </c>
      <c r="K127" s="251" t="s">
        <v>264</v>
      </c>
      <c r="L127" s="270" t="s">
        <v>664</v>
      </c>
    </row>
    <row r="128" spans="1:12" ht="12" customHeight="1">
      <c r="A128" s="55">
        <f t="shared" si="1"/>
        <v>126</v>
      </c>
      <c r="B128" s="56" t="s">
        <v>694</v>
      </c>
      <c r="C128" s="58" t="s">
        <v>695</v>
      </c>
      <c r="D128" s="57" t="s">
        <v>696</v>
      </c>
      <c r="E128" s="58" t="s">
        <v>105</v>
      </c>
      <c r="F128" s="56" t="s">
        <v>102</v>
      </c>
      <c r="G128" s="58" t="s">
        <v>264</v>
      </c>
      <c r="H128" s="56" t="s">
        <v>264</v>
      </c>
      <c r="I128" s="58" t="s">
        <v>104</v>
      </c>
      <c r="J128" s="56" t="s">
        <v>264</v>
      </c>
      <c r="K128" s="248" t="s">
        <v>264</v>
      </c>
      <c r="L128" s="270" t="s">
        <v>664</v>
      </c>
    </row>
    <row r="129" spans="1:12" ht="12" customHeight="1">
      <c r="A129" s="55">
        <f t="shared" si="1"/>
        <v>127</v>
      </c>
      <c r="B129" s="56" t="s">
        <v>697</v>
      </c>
      <c r="C129" s="58" t="s">
        <v>698</v>
      </c>
      <c r="D129" s="57" t="s">
        <v>699</v>
      </c>
      <c r="E129" s="58" t="s">
        <v>105</v>
      </c>
      <c r="F129" s="56" t="s">
        <v>42</v>
      </c>
      <c r="G129" s="58" t="s">
        <v>264</v>
      </c>
      <c r="H129" s="56" t="s">
        <v>104</v>
      </c>
      <c r="I129" s="58" t="s">
        <v>264</v>
      </c>
      <c r="J129" s="56" t="s">
        <v>264</v>
      </c>
      <c r="K129" s="61">
        <v>1</v>
      </c>
      <c r="L129" s="270" t="s">
        <v>664</v>
      </c>
    </row>
    <row r="130" spans="1:12" ht="12" customHeight="1">
      <c r="A130" s="55">
        <f t="shared" si="1"/>
        <v>128</v>
      </c>
      <c r="B130" s="56" t="s">
        <v>700</v>
      </c>
      <c r="C130" s="58" t="s">
        <v>701</v>
      </c>
      <c r="D130" s="57" t="s">
        <v>702</v>
      </c>
      <c r="E130" s="58" t="s">
        <v>105</v>
      </c>
      <c r="F130" s="56" t="s">
        <v>42</v>
      </c>
      <c r="G130" s="58" t="s">
        <v>264</v>
      </c>
      <c r="H130" s="56" t="s">
        <v>104</v>
      </c>
      <c r="I130" s="58" t="s">
        <v>264</v>
      </c>
      <c r="J130" s="56" t="s">
        <v>264</v>
      </c>
      <c r="K130" s="61">
        <v>1</v>
      </c>
      <c r="L130" s="270" t="s">
        <v>664</v>
      </c>
    </row>
    <row r="131" spans="1:12" ht="12" customHeight="1">
      <c r="A131" s="55">
        <f t="shared" si="1"/>
        <v>129</v>
      </c>
      <c r="B131" s="133" t="s">
        <v>703</v>
      </c>
      <c r="C131" s="58" t="s">
        <v>704</v>
      </c>
      <c r="D131" s="57" t="s">
        <v>705</v>
      </c>
      <c r="E131" s="58" t="s">
        <v>103</v>
      </c>
      <c r="F131" s="59" t="s">
        <v>42</v>
      </c>
      <c r="G131" s="58" t="s">
        <v>104</v>
      </c>
      <c r="H131" s="56" t="s">
        <v>104</v>
      </c>
      <c r="I131" s="56" t="s">
        <v>264</v>
      </c>
      <c r="J131" s="56" t="s">
        <v>264</v>
      </c>
      <c r="K131" s="248">
        <v>1</v>
      </c>
      <c r="L131" s="270" t="s">
        <v>664</v>
      </c>
    </row>
    <row r="132" spans="1:12" ht="12" customHeight="1">
      <c r="A132" s="55">
        <f t="shared" ref="A132:A195" si="2">A131+1</f>
        <v>130</v>
      </c>
      <c r="B132" s="133" t="s">
        <v>706</v>
      </c>
      <c r="C132" s="58" t="s">
        <v>707</v>
      </c>
      <c r="D132" s="57" t="s">
        <v>708</v>
      </c>
      <c r="E132" s="58" t="s">
        <v>105</v>
      </c>
      <c r="F132" s="59" t="s">
        <v>42</v>
      </c>
      <c r="G132" s="58" t="s">
        <v>264</v>
      </c>
      <c r="H132" s="58" t="s">
        <v>104</v>
      </c>
      <c r="I132" s="56" t="s">
        <v>264</v>
      </c>
      <c r="J132" s="56" t="s">
        <v>264</v>
      </c>
      <c r="K132" s="61">
        <v>1</v>
      </c>
      <c r="L132" s="270" t="s">
        <v>664</v>
      </c>
    </row>
    <row r="133" spans="1:12" ht="12" customHeight="1">
      <c r="A133" s="55">
        <f t="shared" si="2"/>
        <v>131</v>
      </c>
      <c r="B133" s="133" t="s">
        <v>709</v>
      </c>
      <c r="C133" s="58" t="s">
        <v>710</v>
      </c>
      <c r="D133" s="57" t="s">
        <v>711</v>
      </c>
      <c r="E133" s="58" t="s">
        <v>105</v>
      </c>
      <c r="F133" s="56" t="s">
        <v>42</v>
      </c>
      <c r="G133" s="56" t="s">
        <v>264</v>
      </c>
      <c r="H133" s="56" t="s">
        <v>104</v>
      </c>
      <c r="I133" s="58" t="s">
        <v>264</v>
      </c>
      <c r="J133" s="56" t="s">
        <v>264</v>
      </c>
      <c r="K133" s="248">
        <v>1</v>
      </c>
      <c r="L133" s="270" t="s">
        <v>664</v>
      </c>
    </row>
    <row r="134" spans="1:12" ht="12" customHeight="1">
      <c r="A134" s="55">
        <f t="shared" si="2"/>
        <v>132</v>
      </c>
      <c r="B134" s="56" t="s">
        <v>712</v>
      </c>
      <c r="C134" s="58" t="s">
        <v>713</v>
      </c>
      <c r="D134" s="57" t="s">
        <v>714</v>
      </c>
      <c r="E134" s="58" t="s">
        <v>105</v>
      </c>
      <c r="F134" s="59" t="s">
        <v>42</v>
      </c>
      <c r="G134" s="58" t="s">
        <v>104</v>
      </c>
      <c r="H134" s="56" t="s">
        <v>104</v>
      </c>
      <c r="I134" s="56" t="s">
        <v>264</v>
      </c>
      <c r="J134" s="56" t="s">
        <v>264</v>
      </c>
      <c r="K134" s="61" t="s">
        <v>264</v>
      </c>
      <c r="L134" s="270" t="s">
        <v>664</v>
      </c>
    </row>
    <row r="135" spans="1:12" ht="12" customHeight="1">
      <c r="A135" s="55">
        <f t="shared" si="2"/>
        <v>133</v>
      </c>
      <c r="B135" s="133" t="s">
        <v>173</v>
      </c>
      <c r="C135" s="58" t="s">
        <v>715</v>
      </c>
      <c r="D135" s="57" t="s">
        <v>716</v>
      </c>
      <c r="E135" s="58" t="s">
        <v>105</v>
      </c>
      <c r="F135" s="59" t="s">
        <v>102</v>
      </c>
      <c r="G135" s="58" t="s">
        <v>264</v>
      </c>
      <c r="H135" s="56" t="s">
        <v>264</v>
      </c>
      <c r="I135" s="56" t="s">
        <v>104</v>
      </c>
      <c r="J135" s="56" t="s">
        <v>264</v>
      </c>
      <c r="K135" s="248" t="s">
        <v>264</v>
      </c>
      <c r="L135" s="270" t="s">
        <v>664</v>
      </c>
    </row>
    <row r="136" spans="1:12" ht="12" customHeight="1">
      <c r="A136" s="55">
        <f t="shared" si="2"/>
        <v>134</v>
      </c>
      <c r="B136" s="137" t="s">
        <v>717</v>
      </c>
      <c r="C136" s="136" t="s">
        <v>718</v>
      </c>
      <c r="D136" s="135" t="s">
        <v>10</v>
      </c>
      <c r="E136" s="136" t="s">
        <v>103</v>
      </c>
      <c r="F136" s="137" t="s">
        <v>102</v>
      </c>
      <c r="G136" s="136" t="s">
        <v>264</v>
      </c>
      <c r="H136" s="137" t="s">
        <v>104</v>
      </c>
      <c r="I136" s="136" t="s">
        <v>104</v>
      </c>
      <c r="J136" s="137" t="s">
        <v>264</v>
      </c>
      <c r="K136" s="145" t="s">
        <v>264</v>
      </c>
      <c r="L136" s="270" t="s">
        <v>664</v>
      </c>
    </row>
    <row r="137" spans="1:12" ht="12" customHeight="1">
      <c r="A137" s="52">
        <f t="shared" si="2"/>
        <v>135</v>
      </c>
      <c r="B137" s="53" t="s">
        <v>719</v>
      </c>
      <c r="C137" s="139" t="s">
        <v>720</v>
      </c>
      <c r="D137" s="138" t="s">
        <v>721</v>
      </c>
      <c r="E137" s="139" t="s">
        <v>105</v>
      </c>
      <c r="F137" s="53" t="s">
        <v>42</v>
      </c>
      <c r="G137" s="139" t="s">
        <v>264</v>
      </c>
      <c r="H137" s="53" t="s">
        <v>104</v>
      </c>
      <c r="I137" s="139" t="s">
        <v>264</v>
      </c>
      <c r="J137" s="53" t="s">
        <v>264</v>
      </c>
      <c r="K137" s="63">
        <v>1</v>
      </c>
      <c r="L137" s="271" t="s">
        <v>664</v>
      </c>
    </row>
    <row r="138" spans="1:12" ht="12" customHeight="1">
      <c r="A138" s="159">
        <f t="shared" si="2"/>
        <v>136</v>
      </c>
      <c r="B138" s="129" t="s">
        <v>722</v>
      </c>
      <c r="C138" s="131" t="s">
        <v>723</v>
      </c>
      <c r="D138" s="130" t="s">
        <v>724</v>
      </c>
      <c r="E138" s="131" t="s">
        <v>105</v>
      </c>
      <c r="F138" s="140" t="s">
        <v>102</v>
      </c>
      <c r="G138" s="131" t="s">
        <v>264</v>
      </c>
      <c r="H138" s="132" t="s">
        <v>264</v>
      </c>
      <c r="I138" s="132" t="s">
        <v>104</v>
      </c>
      <c r="J138" s="132" t="s">
        <v>264</v>
      </c>
      <c r="K138" s="143" t="s">
        <v>264</v>
      </c>
      <c r="L138" s="249" t="s">
        <v>292</v>
      </c>
    </row>
    <row r="139" spans="1:12" ht="12" customHeight="1">
      <c r="A139" s="55">
        <f t="shared" si="2"/>
        <v>137</v>
      </c>
      <c r="B139" s="133" t="s">
        <v>308</v>
      </c>
      <c r="C139" s="58" t="s">
        <v>725</v>
      </c>
      <c r="D139" s="57" t="s">
        <v>180</v>
      </c>
      <c r="E139" s="58" t="s">
        <v>103</v>
      </c>
      <c r="F139" s="59" t="s">
        <v>102</v>
      </c>
      <c r="G139" s="58" t="s">
        <v>264</v>
      </c>
      <c r="H139" s="56" t="s">
        <v>264</v>
      </c>
      <c r="I139" s="56" t="s">
        <v>104</v>
      </c>
      <c r="J139" s="56" t="s">
        <v>264</v>
      </c>
      <c r="K139" s="61" t="s">
        <v>264</v>
      </c>
      <c r="L139" s="270" t="s">
        <v>292</v>
      </c>
    </row>
    <row r="140" spans="1:12" ht="12" customHeight="1">
      <c r="A140" s="55">
        <f t="shared" si="2"/>
        <v>138</v>
      </c>
      <c r="B140" s="133" t="s">
        <v>726</v>
      </c>
      <c r="C140" s="58" t="s">
        <v>727</v>
      </c>
      <c r="D140" s="57" t="s">
        <v>11</v>
      </c>
      <c r="E140" s="58" t="s">
        <v>103</v>
      </c>
      <c r="F140" s="56" t="s">
        <v>102</v>
      </c>
      <c r="G140" s="58" t="s">
        <v>264</v>
      </c>
      <c r="H140" s="56" t="s">
        <v>264</v>
      </c>
      <c r="I140" s="56" t="s">
        <v>264</v>
      </c>
      <c r="J140" s="56" t="s">
        <v>264</v>
      </c>
      <c r="K140" s="248" t="s">
        <v>264</v>
      </c>
      <c r="L140" s="270" t="s">
        <v>292</v>
      </c>
    </row>
    <row r="141" spans="1:12" ht="12" customHeight="1">
      <c r="A141" s="55">
        <f t="shared" si="2"/>
        <v>139</v>
      </c>
      <c r="B141" s="133" t="s">
        <v>728</v>
      </c>
      <c r="C141" s="58" t="s">
        <v>729</v>
      </c>
      <c r="D141" s="57" t="s">
        <v>730</v>
      </c>
      <c r="E141" s="58" t="s">
        <v>105</v>
      </c>
      <c r="F141" s="59" t="s">
        <v>42</v>
      </c>
      <c r="G141" s="58" t="s">
        <v>264</v>
      </c>
      <c r="H141" s="56" t="s">
        <v>104</v>
      </c>
      <c r="I141" s="56" t="s">
        <v>264</v>
      </c>
      <c r="J141" s="56" t="s">
        <v>264</v>
      </c>
      <c r="K141" s="61" t="s">
        <v>264</v>
      </c>
      <c r="L141" s="270" t="s">
        <v>292</v>
      </c>
    </row>
    <row r="142" spans="1:12" ht="12" customHeight="1">
      <c r="A142" s="52">
        <f t="shared" si="2"/>
        <v>140</v>
      </c>
      <c r="B142" s="158" t="s">
        <v>731</v>
      </c>
      <c r="C142" s="139" t="s">
        <v>732</v>
      </c>
      <c r="D142" s="138" t="s">
        <v>733</v>
      </c>
      <c r="E142" s="139" t="s">
        <v>105</v>
      </c>
      <c r="F142" s="141" t="s">
        <v>42</v>
      </c>
      <c r="G142" s="139" t="s">
        <v>264</v>
      </c>
      <c r="H142" s="53" t="s">
        <v>104</v>
      </c>
      <c r="I142" s="53" t="s">
        <v>264</v>
      </c>
      <c r="J142" s="53" t="s">
        <v>264</v>
      </c>
      <c r="K142" s="63" t="s">
        <v>264</v>
      </c>
      <c r="L142" s="271" t="s">
        <v>292</v>
      </c>
    </row>
    <row r="143" spans="1:12" ht="12" customHeight="1">
      <c r="A143" s="159">
        <f t="shared" si="2"/>
        <v>141</v>
      </c>
      <c r="B143" s="129" t="s">
        <v>319</v>
      </c>
      <c r="C143" s="147" t="s">
        <v>734</v>
      </c>
      <c r="D143" s="130" t="s">
        <v>735</v>
      </c>
      <c r="E143" s="132" t="s">
        <v>103</v>
      </c>
      <c r="F143" s="132" t="s">
        <v>102</v>
      </c>
      <c r="G143" s="132" t="s">
        <v>264</v>
      </c>
      <c r="H143" s="132" t="s">
        <v>104</v>
      </c>
      <c r="I143" s="131" t="s">
        <v>104</v>
      </c>
      <c r="J143" s="140" t="s">
        <v>264</v>
      </c>
      <c r="K143" s="143" t="s">
        <v>264</v>
      </c>
      <c r="L143" s="249" t="s">
        <v>108</v>
      </c>
    </row>
    <row r="144" spans="1:12" ht="12" customHeight="1">
      <c r="A144" s="55">
        <f t="shared" si="2"/>
        <v>142</v>
      </c>
      <c r="B144" s="133" t="s">
        <v>132</v>
      </c>
      <c r="C144" s="148" t="s">
        <v>736</v>
      </c>
      <c r="D144" s="57" t="s">
        <v>130</v>
      </c>
      <c r="E144" s="56" t="s">
        <v>103</v>
      </c>
      <c r="F144" s="59" t="s">
        <v>107</v>
      </c>
      <c r="G144" s="59" t="s">
        <v>264</v>
      </c>
      <c r="H144" s="58" t="s">
        <v>104</v>
      </c>
      <c r="I144" s="56" t="s">
        <v>264</v>
      </c>
      <c r="J144" s="59" t="s">
        <v>264</v>
      </c>
      <c r="K144" s="61" t="s">
        <v>264</v>
      </c>
      <c r="L144" s="270" t="s">
        <v>108</v>
      </c>
    </row>
    <row r="145" spans="1:12" ht="12" customHeight="1">
      <c r="A145" s="55">
        <f t="shared" si="2"/>
        <v>143</v>
      </c>
      <c r="B145" s="133" t="s">
        <v>133</v>
      </c>
      <c r="C145" s="148" t="s">
        <v>737</v>
      </c>
      <c r="D145" s="57" t="s">
        <v>131</v>
      </c>
      <c r="E145" s="56" t="s">
        <v>103</v>
      </c>
      <c r="F145" s="59" t="s">
        <v>107</v>
      </c>
      <c r="G145" s="59" t="s">
        <v>264</v>
      </c>
      <c r="H145" s="58" t="s">
        <v>104</v>
      </c>
      <c r="I145" s="56" t="s">
        <v>264</v>
      </c>
      <c r="J145" s="59" t="s">
        <v>264</v>
      </c>
      <c r="K145" s="61" t="s">
        <v>264</v>
      </c>
      <c r="L145" s="270" t="s">
        <v>108</v>
      </c>
    </row>
    <row r="146" spans="1:12" ht="12" customHeight="1">
      <c r="A146" s="55">
        <f t="shared" si="2"/>
        <v>144</v>
      </c>
      <c r="B146" s="133" t="s">
        <v>738</v>
      </c>
      <c r="C146" s="148" t="s">
        <v>739</v>
      </c>
      <c r="D146" s="57" t="s">
        <v>12</v>
      </c>
      <c r="E146" s="56" t="s">
        <v>105</v>
      </c>
      <c r="F146" s="56" t="s">
        <v>107</v>
      </c>
      <c r="G146" s="59" t="s">
        <v>264</v>
      </c>
      <c r="H146" s="56" t="s">
        <v>104</v>
      </c>
      <c r="I146" s="58" t="s">
        <v>264</v>
      </c>
      <c r="J146" s="59" t="s">
        <v>264</v>
      </c>
      <c r="K146" s="61" t="s">
        <v>264</v>
      </c>
      <c r="L146" s="270" t="s">
        <v>108</v>
      </c>
    </row>
    <row r="147" spans="1:12" ht="12" customHeight="1">
      <c r="A147" s="55">
        <f t="shared" si="2"/>
        <v>145</v>
      </c>
      <c r="B147" s="133" t="s">
        <v>740</v>
      </c>
      <c r="C147" s="148" t="s">
        <v>741</v>
      </c>
      <c r="D147" s="57" t="s">
        <v>13</v>
      </c>
      <c r="E147" s="56" t="s">
        <v>105</v>
      </c>
      <c r="F147" s="59" t="s">
        <v>107</v>
      </c>
      <c r="G147" s="59" t="s">
        <v>264</v>
      </c>
      <c r="H147" s="56" t="s">
        <v>104</v>
      </c>
      <c r="I147" s="56" t="s">
        <v>264</v>
      </c>
      <c r="J147" s="59" t="s">
        <v>264</v>
      </c>
      <c r="K147" s="61" t="s">
        <v>264</v>
      </c>
      <c r="L147" s="270" t="s">
        <v>108</v>
      </c>
    </row>
    <row r="148" spans="1:12" ht="12" customHeight="1">
      <c r="A148" s="55">
        <f t="shared" si="2"/>
        <v>146</v>
      </c>
      <c r="B148" s="133" t="s">
        <v>742</v>
      </c>
      <c r="C148" s="148" t="s">
        <v>743</v>
      </c>
      <c r="D148" s="57" t="s">
        <v>14</v>
      </c>
      <c r="E148" s="56" t="s">
        <v>103</v>
      </c>
      <c r="F148" s="56" t="s">
        <v>107</v>
      </c>
      <c r="G148" s="59" t="s">
        <v>264</v>
      </c>
      <c r="H148" s="56" t="s">
        <v>104</v>
      </c>
      <c r="I148" s="58" t="s">
        <v>264</v>
      </c>
      <c r="J148" s="59" t="s">
        <v>264</v>
      </c>
      <c r="K148" s="61" t="s">
        <v>264</v>
      </c>
      <c r="L148" s="270" t="s">
        <v>108</v>
      </c>
    </row>
    <row r="149" spans="1:12" ht="12" customHeight="1">
      <c r="A149" s="55">
        <f t="shared" si="2"/>
        <v>147</v>
      </c>
      <c r="B149" s="133" t="s">
        <v>744</v>
      </c>
      <c r="C149" s="148" t="s">
        <v>745</v>
      </c>
      <c r="D149" s="57" t="s">
        <v>15</v>
      </c>
      <c r="E149" s="56" t="s">
        <v>103</v>
      </c>
      <c r="F149" s="56" t="s">
        <v>107</v>
      </c>
      <c r="G149" s="59" t="s">
        <v>264</v>
      </c>
      <c r="H149" s="56" t="s">
        <v>104</v>
      </c>
      <c r="I149" s="58" t="s">
        <v>264</v>
      </c>
      <c r="J149" s="59" t="s">
        <v>264</v>
      </c>
      <c r="K149" s="61" t="s">
        <v>264</v>
      </c>
      <c r="L149" s="270" t="s">
        <v>108</v>
      </c>
    </row>
    <row r="150" spans="1:12" ht="12" customHeight="1">
      <c r="A150" s="55">
        <f t="shared" si="2"/>
        <v>148</v>
      </c>
      <c r="B150" s="133" t="s">
        <v>16</v>
      </c>
      <c r="C150" s="148" t="s">
        <v>746</v>
      </c>
      <c r="D150" s="57" t="s">
        <v>17</v>
      </c>
      <c r="E150" s="56" t="s">
        <v>105</v>
      </c>
      <c r="F150" s="59" t="s">
        <v>107</v>
      </c>
      <c r="G150" s="59" t="s">
        <v>264</v>
      </c>
      <c r="H150" s="56" t="s">
        <v>104</v>
      </c>
      <c r="I150" s="56" t="s">
        <v>264</v>
      </c>
      <c r="J150" s="59" t="s">
        <v>264</v>
      </c>
      <c r="K150" s="61" t="s">
        <v>264</v>
      </c>
      <c r="L150" s="270" t="s">
        <v>108</v>
      </c>
    </row>
    <row r="151" spans="1:12" ht="12" customHeight="1">
      <c r="A151" s="55">
        <f t="shared" si="2"/>
        <v>149</v>
      </c>
      <c r="B151" s="133" t="s">
        <v>747</v>
      </c>
      <c r="C151" s="148" t="s">
        <v>748</v>
      </c>
      <c r="D151" s="57" t="s">
        <v>749</v>
      </c>
      <c r="E151" s="56" t="s">
        <v>103</v>
      </c>
      <c r="F151" s="56" t="s">
        <v>107</v>
      </c>
      <c r="G151" s="59" t="s">
        <v>264</v>
      </c>
      <c r="H151" s="56" t="s">
        <v>104</v>
      </c>
      <c r="I151" s="58" t="s">
        <v>264</v>
      </c>
      <c r="J151" s="59" t="s">
        <v>264</v>
      </c>
      <c r="K151" s="61" t="s">
        <v>264</v>
      </c>
      <c r="L151" s="270" t="s">
        <v>108</v>
      </c>
    </row>
    <row r="152" spans="1:12" ht="12" customHeight="1">
      <c r="A152" s="55">
        <f t="shared" si="2"/>
        <v>150</v>
      </c>
      <c r="B152" s="133" t="s">
        <v>750</v>
      </c>
      <c r="C152" s="148" t="s">
        <v>751</v>
      </c>
      <c r="D152" s="57" t="s">
        <v>752</v>
      </c>
      <c r="E152" s="56" t="s">
        <v>103</v>
      </c>
      <c r="F152" s="56" t="s">
        <v>107</v>
      </c>
      <c r="G152" s="59" t="s">
        <v>264</v>
      </c>
      <c r="H152" s="56" t="s">
        <v>104</v>
      </c>
      <c r="I152" s="58" t="s">
        <v>264</v>
      </c>
      <c r="J152" s="59" t="s">
        <v>264</v>
      </c>
      <c r="K152" s="61" t="s">
        <v>264</v>
      </c>
      <c r="L152" s="270" t="s">
        <v>108</v>
      </c>
    </row>
    <row r="153" spans="1:12" ht="12" customHeight="1">
      <c r="A153" s="55">
        <f t="shared" si="2"/>
        <v>151</v>
      </c>
      <c r="B153" s="133" t="s">
        <v>753</v>
      </c>
      <c r="C153" s="148" t="s">
        <v>754</v>
      </c>
      <c r="D153" s="57" t="s">
        <v>755</v>
      </c>
      <c r="E153" s="56" t="s">
        <v>103</v>
      </c>
      <c r="F153" s="56" t="s">
        <v>107</v>
      </c>
      <c r="G153" s="59" t="s">
        <v>264</v>
      </c>
      <c r="H153" s="56" t="s">
        <v>104</v>
      </c>
      <c r="I153" s="58" t="s">
        <v>264</v>
      </c>
      <c r="J153" s="59" t="s">
        <v>264</v>
      </c>
      <c r="K153" s="61" t="s">
        <v>264</v>
      </c>
      <c r="L153" s="270" t="s">
        <v>108</v>
      </c>
    </row>
    <row r="154" spans="1:12" ht="12" customHeight="1">
      <c r="A154" s="55">
        <f t="shared" si="2"/>
        <v>152</v>
      </c>
      <c r="B154" s="133" t="s">
        <v>756</v>
      </c>
      <c r="C154" s="148" t="s">
        <v>757</v>
      </c>
      <c r="D154" s="57" t="s">
        <v>758</v>
      </c>
      <c r="E154" s="56" t="s">
        <v>103</v>
      </c>
      <c r="F154" s="56" t="s">
        <v>107</v>
      </c>
      <c r="G154" s="58" t="s">
        <v>264</v>
      </c>
      <c r="H154" s="56" t="s">
        <v>104</v>
      </c>
      <c r="I154" s="56" t="s">
        <v>264</v>
      </c>
      <c r="J154" s="59" t="s">
        <v>264</v>
      </c>
      <c r="K154" s="61" t="s">
        <v>264</v>
      </c>
      <c r="L154" s="270" t="s">
        <v>108</v>
      </c>
    </row>
    <row r="155" spans="1:12" ht="12" customHeight="1">
      <c r="A155" s="55">
        <f t="shared" si="2"/>
        <v>153</v>
      </c>
      <c r="B155" s="133" t="s">
        <v>759</v>
      </c>
      <c r="C155" s="148" t="s">
        <v>760</v>
      </c>
      <c r="D155" s="57" t="s">
        <v>761</v>
      </c>
      <c r="E155" s="56" t="s">
        <v>103</v>
      </c>
      <c r="F155" s="56" t="s">
        <v>107</v>
      </c>
      <c r="G155" s="58" t="s">
        <v>264</v>
      </c>
      <c r="H155" s="56" t="s">
        <v>104</v>
      </c>
      <c r="I155" s="56" t="s">
        <v>264</v>
      </c>
      <c r="J155" s="59" t="s">
        <v>264</v>
      </c>
      <c r="K155" s="61" t="s">
        <v>264</v>
      </c>
      <c r="L155" s="270" t="s">
        <v>108</v>
      </c>
    </row>
    <row r="156" spans="1:12" ht="12" customHeight="1">
      <c r="A156" s="52">
        <f t="shared" si="2"/>
        <v>154</v>
      </c>
      <c r="B156" s="158" t="s">
        <v>762</v>
      </c>
      <c r="C156" s="169" t="s">
        <v>763</v>
      </c>
      <c r="D156" s="138" t="s">
        <v>764</v>
      </c>
      <c r="E156" s="53" t="s">
        <v>103</v>
      </c>
      <c r="F156" s="53" t="s">
        <v>107</v>
      </c>
      <c r="G156" s="139" t="s">
        <v>264</v>
      </c>
      <c r="H156" s="53" t="s">
        <v>104</v>
      </c>
      <c r="I156" s="53" t="s">
        <v>264</v>
      </c>
      <c r="J156" s="141" t="s">
        <v>264</v>
      </c>
      <c r="K156" s="63" t="s">
        <v>264</v>
      </c>
      <c r="L156" s="271" t="s">
        <v>108</v>
      </c>
    </row>
    <row r="157" spans="1:12" ht="12" customHeight="1">
      <c r="A157" s="159">
        <f t="shared" si="2"/>
        <v>155</v>
      </c>
      <c r="B157" s="129" t="s">
        <v>294</v>
      </c>
      <c r="C157" s="147" t="s">
        <v>765</v>
      </c>
      <c r="D157" s="130" t="s">
        <v>186</v>
      </c>
      <c r="E157" s="132" t="s">
        <v>103</v>
      </c>
      <c r="F157" s="132" t="s">
        <v>102</v>
      </c>
      <c r="G157" s="131" t="s">
        <v>264</v>
      </c>
      <c r="H157" s="132" t="s">
        <v>264</v>
      </c>
      <c r="I157" s="131" t="s">
        <v>104</v>
      </c>
      <c r="J157" s="140" t="s">
        <v>264</v>
      </c>
      <c r="K157" s="143" t="s">
        <v>264</v>
      </c>
      <c r="L157" s="249" t="s">
        <v>766</v>
      </c>
    </row>
    <row r="158" spans="1:12" ht="12" customHeight="1">
      <c r="A158" s="55">
        <f t="shared" si="2"/>
        <v>156</v>
      </c>
      <c r="B158" s="133" t="s">
        <v>309</v>
      </c>
      <c r="C158" s="148" t="s">
        <v>767</v>
      </c>
      <c r="D158" s="57" t="s">
        <v>187</v>
      </c>
      <c r="E158" s="56" t="s">
        <v>103</v>
      </c>
      <c r="F158" s="56" t="s">
        <v>102</v>
      </c>
      <c r="G158" s="58" t="s">
        <v>264</v>
      </c>
      <c r="H158" s="56" t="s">
        <v>264</v>
      </c>
      <c r="I158" s="58" t="s">
        <v>104</v>
      </c>
      <c r="J158" s="59" t="s">
        <v>264</v>
      </c>
      <c r="K158" s="61" t="s">
        <v>264</v>
      </c>
      <c r="L158" s="270" t="s">
        <v>766</v>
      </c>
    </row>
    <row r="159" spans="1:12" ht="12" customHeight="1">
      <c r="A159" s="55">
        <f t="shared" si="2"/>
        <v>157</v>
      </c>
      <c r="B159" s="133" t="s">
        <v>310</v>
      </c>
      <c r="C159" s="148" t="s">
        <v>768</v>
      </c>
      <c r="D159" s="57" t="s">
        <v>188</v>
      </c>
      <c r="E159" s="56" t="s">
        <v>105</v>
      </c>
      <c r="F159" s="56" t="s">
        <v>102</v>
      </c>
      <c r="G159" s="58" t="s">
        <v>264</v>
      </c>
      <c r="H159" s="56" t="s">
        <v>264</v>
      </c>
      <c r="I159" s="58" t="s">
        <v>104</v>
      </c>
      <c r="J159" s="59" t="s">
        <v>264</v>
      </c>
      <c r="K159" s="61" t="s">
        <v>264</v>
      </c>
      <c r="L159" s="270" t="s">
        <v>766</v>
      </c>
    </row>
    <row r="160" spans="1:12" ht="12" customHeight="1">
      <c r="A160" s="55">
        <f t="shared" si="2"/>
        <v>158</v>
      </c>
      <c r="B160" s="133" t="s">
        <v>311</v>
      </c>
      <c r="C160" s="148" t="s">
        <v>769</v>
      </c>
      <c r="D160" s="57" t="s">
        <v>189</v>
      </c>
      <c r="E160" s="56" t="s">
        <v>105</v>
      </c>
      <c r="F160" s="56" t="s">
        <v>102</v>
      </c>
      <c r="G160" s="58" t="s">
        <v>264</v>
      </c>
      <c r="H160" s="56" t="s">
        <v>264</v>
      </c>
      <c r="I160" s="59" t="s">
        <v>104</v>
      </c>
      <c r="J160" s="59" t="s">
        <v>264</v>
      </c>
      <c r="K160" s="61" t="s">
        <v>264</v>
      </c>
      <c r="L160" s="270" t="s">
        <v>766</v>
      </c>
    </row>
    <row r="161" spans="1:12" ht="12" customHeight="1">
      <c r="A161" s="55">
        <f t="shared" si="2"/>
        <v>159</v>
      </c>
      <c r="B161" s="133" t="s">
        <v>312</v>
      </c>
      <c r="C161" s="148" t="s">
        <v>770</v>
      </c>
      <c r="D161" s="57" t="s">
        <v>190</v>
      </c>
      <c r="E161" s="56" t="s">
        <v>105</v>
      </c>
      <c r="F161" s="56" t="s">
        <v>102</v>
      </c>
      <c r="G161" s="58" t="s">
        <v>264</v>
      </c>
      <c r="H161" s="56" t="s">
        <v>264</v>
      </c>
      <c r="I161" s="59" t="s">
        <v>104</v>
      </c>
      <c r="J161" s="59" t="s">
        <v>264</v>
      </c>
      <c r="K161" s="61" t="s">
        <v>264</v>
      </c>
      <c r="L161" s="270" t="s">
        <v>766</v>
      </c>
    </row>
    <row r="162" spans="1:12" ht="12" customHeight="1">
      <c r="A162" s="55">
        <f t="shared" si="2"/>
        <v>160</v>
      </c>
      <c r="B162" s="133" t="s">
        <v>313</v>
      </c>
      <c r="C162" s="148" t="s">
        <v>771</v>
      </c>
      <c r="D162" s="57" t="s">
        <v>191</v>
      </c>
      <c r="E162" s="56" t="s">
        <v>105</v>
      </c>
      <c r="F162" s="56" t="s">
        <v>102</v>
      </c>
      <c r="G162" s="58" t="s">
        <v>264</v>
      </c>
      <c r="H162" s="56" t="s">
        <v>264</v>
      </c>
      <c r="I162" s="59" t="s">
        <v>104</v>
      </c>
      <c r="J162" s="59" t="s">
        <v>264</v>
      </c>
      <c r="K162" s="61" t="s">
        <v>264</v>
      </c>
      <c r="L162" s="270" t="s">
        <v>766</v>
      </c>
    </row>
    <row r="163" spans="1:12" ht="12" customHeight="1">
      <c r="A163" s="55">
        <f t="shared" si="2"/>
        <v>161</v>
      </c>
      <c r="B163" s="133" t="s">
        <v>314</v>
      </c>
      <c r="C163" s="148" t="s">
        <v>772</v>
      </c>
      <c r="D163" s="57" t="s">
        <v>192</v>
      </c>
      <c r="E163" s="56" t="s">
        <v>103</v>
      </c>
      <c r="F163" s="56" t="s">
        <v>102</v>
      </c>
      <c r="G163" s="58" t="s">
        <v>264</v>
      </c>
      <c r="H163" s="56" t="s">
        <v>264</v>
      </c>
      <c r="I163" s="59" t="s">
        <v>104</v>
      </c>
      <c r="J163" s="59" t="s">
        <v>264</v>
      </c>
      <c r="K163" s="61" t="s">
        <v>264</v>
      </c>
      <c r="L163" s="270" t="s">
        <v>766</v>
      </c>
    </row>
    <row r="164" spans="1:12" ht="12" customHeight="1">
      <c r="A164" s="55">
        <f t="shared" si="2"/>
        <v>162</v>
      </c>
      <c r="B164" s="133" t="s">
        <v>773</v>
      </c>
      <c r="C164" s="148" t="s">
        <v>774</v>
      </c>
      <c r="D164" s="57" t="s">
        <v>775</v>
      </c>
      <c r="E164" s="56" t="s">
        <v>103</v>
      </c>
      <c r="F164" s="56" t="s">
        <v>102</v>
      </c>
      <c r="G164" s="58" t="s">
        <v>264</v>
      </c>
      <c r="H164" s="56" t="s">
        <v>264</v>
      </c>
      <c r="I164" s="59" t="s">
        <v>104</v>
      </c>
      <c r="J164" s="59" t="s">
        <v>264</v>
      </c>
      <c r="K164" s="61" t="s">
        <v>264</v>
      </c>
      <c r="L164" s="270" t="s">
        <v>766</v>
      </c>
    </row>
    <row r="165" spans="1:12" ht="12" customHeight="1">
      <c r="A165" s="55">
        <f t="shared" si="2"/>
        <v>163</v>
      </c>
      <c r="B165" s="133" t="s">
        <v>776</v>
      </c>
      <c r="C165" s="148" t="s">
        <v>777</v>
      </c>
      <c r="D165" s="57" t="s">
        <v>228</v>
      </c>
      <c r="E165" s="56" t="s">
        <v>105</v>
      </c>
      <c r="F165" s="56" t="s">
        <v>102</v>
      </c>
      <c r="G165" s="58" t="s">
        <v>264</v>
      </c>
      <c r="H165" s="56" t="s">
        <v>264</v>
      </c>
      <c r="I165" s="59" t="s">
        <v>104</v>
      </c>
      <c r="J165" s="59" t="s">
        <v>264</v>
      </c>
      <c r="K165" s="61" t="s">
        <v>264</v>
      </c>
      <c r="L165" s="270" t="s">
        <v>766</v>
      </c>
    </row>
    <row r="166" spans="1:12" ht="12" customHeight="1">
      <c r="A166" s="55">
        <f t="shared" si="2"/>
        <v>164</v>
      </c>
      <c r="B166" s="133" t="s">
        <v>778</v>
      </c>
      <c r="C166" s="148" t="s">
        <v>779</v>
      </c>
      <c r="D166" s="57" t="s">
        <v>196</v>
      </c>
      <c r="E166" s="56" t="s">
        <v>105</v>
      </c>
      <c r="F166" s="56" t="s">
        <v>42</v>
      </c>
      <c r="G166" s="58" t="s">
        <v>264</v>
      </c>
      <c r="H166" s="56" t="s">
        <v>104</v>
      </c>
      <c r="I166" s="59" t="s">
        <v>264</v>
      </c>
      <c r="J166" s="59" t="s">
        <v>264</v>
      </c>
      <c r="K166" s="61" t="s">
        <v>485</v>
      </c>
      <c r="L166" s="270" t="s">
        <v>766</v>
      </c>
    </row>
    <row r="167" spans="1:12" ht="12" customHeight="1">
      <c r="A167" s="55">
        <f t="shared" si="2"/>
        <v>165</v>
      </c>
      <c r="B167" s="133" t="s">
        <v>780</v>
      </c>
      <c r="C167" s="148" t="s">
        <v>781</v>
      </c>
      <c r="D167" s="57" t="s">
        <v>18</v>
      </c>
      <c r="E167" s="56" t="s">
        <v>103</v>
      </c>
      <c r="F167" s="56" t="s">
        <v>42</v>
      </c>
      <c r="G167" s="58" t="s">
        <v>264</v>
      </c>
      <c r="H167" s="56" t="s">
        <v>104</v>
      </c>
      <c r="I167" s="59" t="s">
        <v>264</v>
      </c>
      <c r="J167" s="59" t="s">
        <v>264</v>
      </c>
      <c r="K167" s="61" t="s">
        <v>485</v>
      </c>
      <c r="L167" s="270" t="s">
        <v>766</v>
      </c>
    </row>
    <row r="168" spans="1:12" ht="12" customHeight="1">
      <c r="A168" s="55">
        <f t="shared" si="2"/>
        <v>166</v>
      </c>
      <c r="B168" s="133" t="s">
        <v>782</v>
      </c>
      <c r="C168" s="148" t="s">
        <v>783</v>
      </c>
      <c r="D168" s="57" t="s">
        <v>19</v>
      </c>
      <c r="E168" s="56" t="s">
        <v>105</v>
      </c>
      <c r="F168" s="56" t="s">
        <v>42</v>
      </c>
      <c r="G168" s="58" t="s">
        <v>264</v>
      </c>
      <c r="H168" s="56" t="s">
        <v>104</v>
      </c>
      <c r="I168" s="59" t="s">
        <v>264</v>
      </c>
      <c r="J168" s="59" t="s">
        <v>264</v>
      </c>
      <c r="K168" s="61" t="s">
        <v>485</v>
      </c>
      <c r="L168" s="270" t="s">
        <v>766</v>
      </c>
    </row>
    <row r="169" spans="1:12" ht="12" customHeight="1">
      <c r="A169" s="55">
        <f t="shared" si="2"/>
        <v>167</v>
      </c>
      <c r="B169" s="133" t="s">
        <v>784</v>
      </c>
      <c r="C169" s="148" t="s">
        <v>785</v>
      </c>
      <c r="D169" s="57" t="s">
        <v>20</v>
      </c>
      <c r="E169" s="56" t="s">
        <v>103</v>
      </c>
      <c r="F169" s="56" t="s">
        <v>42</v>
      </c>
      <c r="G169" s="58" t="s">
        <v>264</v>
      </c>
      <c r="H169" s="56" t="s">
        <v>104</v>
      </c>
      <c r="I169" s="59" t="s">
        <v>264</v>
      </c>
      <c r="J169" s="59" t="s">
        <v>264</v>
      </c>
      <c r="K169" s="61" t="s">
        <v>485</v>
      </c>
      <c r="L169" s="270" t="s">
        <v>766</v>
      </c>
    </row>
    <row r="170" spans="1:12" ht="12" customHeight="1">
      <c r="A170" s="55">
        <f t="shared" si="2"/>
        <v>168</v>
      </c>
      <c r="B170" s="133" t="s">
        <v>786</v>
      </c>
      <c r="C170" s="148" t="s">
        <v>787</v>
      </c>
      <c r="D170" s="57" t="s">
        <v>21</v>
      </c>
      <c r="E170" s="56" t="s">
        <v>105</v>
      </c>
      <c r="F170" s="56" t="s">
        <v>42</v>
      </c>
      <c r="G170" s="58" t="s">
        <v>264</v>
      </c>
      <c r="H170" s="56" t="s">
        <v>104</v>
      </c>
      <c r="I170" s="59" t="s">
        <v>264</v>
      </c>
      <c r="J170" s="59" t="s">
        <v>264</v>
      </c>
      <c r="K170" s="61" t="s">
        <v>485</v>
      </c>
      <c r="L170" s="270" t="s">
        <v>766</v>
      </c>
    </row>
    <row r="171" spans="1:12" ht="12" customHeight="1">
      <c r="A171" s="55">
        <f t="shared" si="2"/>
        <v>169</v>
      </c>
      <c r="B171" s="133" t="s">
        <v>788</v>
      </c>
      <c r="C171" s="148" t="s">
        <v>789</v>
      </c>
      <c r="D171" s="57" t="s">
        <v>790</v>
      </c>
      <c r="E171" s="56" t="s">
        <v>103</v>
      </c>
      <c r="F171" s="56" t="s">
        <v>42</v>
      </c>
      <c r="G171" s="58" t="s">
        <v>264</v>
      </c>
      <c r="H171" s="56" t="s">
        <v>104</v>
      </c>
      <c r="I171" s="59" t="s">
        <v>264</v>
      </c>
      <c r="J171" s="59" t="s">
        <v>264</v>
      </c>
      <c r="K171" s="61" t="s">
        <v>485</v>
      </c>
      <c r="L171" s="270" t="s">
        <v>766</v>
      </c>
    </row>
    <row r="172" spans="1:12" ht="12" customHeight="1">
      <c r="A172" s="55">
        <f t="shared" si="2"/>
        <v>170</v>
      </c>
      <c r="B172" s="133" t="s">
        <v>791</v>
      </c>
      <c r="C172" s="148" t="s">
        <v>792</v>
      </c>
      <c r="D172" s="57" t="s">
        <v>793</v>
      </c>
      <c r="E172" s="56" t="s">
        <v>103</v>
      </c>
      <c r="F172" s="56" t="s">
        <v>42</v>
      </c>
      <c r="G172" s="58" t="s">
        <v>264</v>
      </c>
      <c r="H172" s="56" t="s">
        <v>104</v>
      </c>
      <c r="I172" s="59" t="s">
        <v>264</v>
      </c>
      <c r="J172" s="59" t="s">
        <v>264</v>
      </c>
      <c r="K172" s="61" t="s">
        <v>485</v>
      </c>
      <c r="L172" s="270" t="s">
        <v>766</v>
      </c>
    </row>
    <row r="173" spans="1:12" ht="12" customHeight="1">
      <c r="A173" s="55">
        <f t="shared" si="2"/>
        <v>171</v>
      </c>
      <c r="B173" s="133" t="s">
        <v>794</v>
      </c>
      <c r="C173" s="148" t="s">
        <v>795</v>
      </c>
      <c r="D173" s="57" t="s">
        <v>796</v>
      </c>
      <c r="E173" s="56" t="s">
        <v>103</v>
      </c>
      <c r="F173" s="56" t="s">
        <v>42</v>
      </c>
      <c r="G173" s="58" t="s">
        <v>264</v>
      </c>
      <c r="H173" s="56" t="s">
        <v>104</v>
      </c>
      <c r="I173" s="59" t="s">
        <v>264</v>
      </c>
      <c r="J173" s="59" t="s">
        <v>264</v>
      </c>
      <c r="K173" s="61" t="s">
        <v>797</v>
      </c>
      <c r="L173" s="270" t="s">
        <v>766</v>
      </c>
    </row>
    <row r="174" spans="1:12" ht="12" customHeight="1">
      <c r="A174" s="55">
        <f t="shared" si="2"/>
        <v>172</v>
      </c>
      <c r="B174" s="133" t="s">
        <v>798</v>
      </c>
      <c r="C174" s="148" t="s">
        <v>799</v>
      </c>
      <c r="D174" s="57" t="s">
        <v>800</v>
      </c>
      <c r="E174" s="56" t="s">
        <v>103</v>
      </c>
      <c r="F174" s="56" t="s">
        <v>42</v>
      </c>
      <c r="G174" s="58" t="s">
        <v>264</v>
      </c>
      <c r="H174" s="56" t="s">
        <v>104</v>
      </c>
      <c r="I174" s="59" t="s">
        <v>264</v>
      </c>
      <c r="J174" s="59" t="s">
        <v>264</v>
      </c>
      <c r="K174" s="248" t="s">
        <v>797</v>
      </c>
      <c r="L174" s="270" t="s">
        <v>766</v>
      </c>
    </row>
    <row r="175" spans="1:12" ht="12" customHeight="1">
      <c r="A175" s="55">
        <f t="shared" si="2"/>
        <v>173</v>
      </c>
      <c r="B175" s="133" t="s">
        <v>801</v>
      </c>
      <c r="C175" s="252" t="s">
        <v>802</v>
      </c>
      <c r="D175" s="57" t="s">
        <v>803</v>
      </c>
      <c r="E175" s="58" t="s">
        <v>105</v>
      </c>
      <c r="F175" s="56" t="s">
        <v>42</v>
      </c>
      <c r="G175" s="56" t="s">
        <v>264</v>
      </c>
      <c r="H175" s="56" t="s">
        <v>104</v>
      </c>
      <c r="I175" s="56" t="s">
        <v>264</v>
      </c>
      <c r="J175" s="56" t="s">
        <v>264</v>
      </c>
      <c r="K175" s="248" t="s">
        <v>797</v>
      </c>
      <c r="L175" s="270" t="s">
        <v>766</v>
      </c>
    </row>
    <row r="176" spans="1:12" ht="12" customHeight="1">
      <c r="A176" s="55">
        <f t="shared" si="2"/>
        <v>174</v>
      </c>
      <c r="B176" s="133" t="s">
        <v>804</v>
      </c>
      <c r="C176" s="252" t="s">
        <v>805</v>
      </c>
      <c r="D176" s="57" t="s">
        <v>806</v>
      </c>
      <c r="E176" s="58" t="s">
        <v>105</v>
      </c>
      <c r="F176" s="56" t="s">
        <v>42</v>
      </c>
      <c r="G176" s="56" t="s">
        <v>264</v>
      </c>
      <c r="H176" s="56" t="s">
        <v>104</v>
      </c>
      <c r="I176" s="56" t="s">
        <v>264</v>
      </c>
      <c r="J176" s="56" t="s">
        <v>264</v>
      </c>
      <c r="K176" s="248" t="s">
        <v>797</v>
      </c>
      <c r="L176" s="270" t="s">
        <v>766</v>
      </c>
    </row>
    <row r="177" spans="1:12" ht="12" customHeight="1">
      <c r="A177" s="55">
        <f t="shared" si="2"/>
        <v>175</v>
      </c>
      <c r="B177" s="133" t="s">
        <v>807</v>
      </c>
      <c r="C177" s="252" t="s">
        <v>808</v>
      </c>
      <c r="D177" s="57" t="s">
        <v>809</v>
      </c>
      <c r="E177" s="58" t="s">
        <v>103</v>
      </c>
      <c r="F177" s="56" t="s">
        <v>42</v>
      </c>
      <c r="G177" s="56" t="s">
        <v>264</v>
      </c>
      <c r="H177" s="56" t="s">
        <v>104</v>
      </c>
      <c r="I177" s="56" t="s">
        <v>264</v>
      </c>
      <c r="J177" s="56" t="s">
        <v>264</v>
      </c>
      <c r="K177" s="61">
        <v>1</v>
      </c>
      <c r="L177" s="270" t="s">
        <v>766</v>
      </c>
    </row>
    <row r="178" spans="1:12" ht="12" customHeight="1">
      <c r="A178" s="55">
        <f t="shared" si="2"/>
        <v>176</v>
      </c>
      <c r="B178" s="134" t="s">
        <v>810</v>
      </c>
      <c r="C178" s="253" t="s">
        <v>811</v>
      </c>
      <c r="D178" s="135" t="s">
        <v>812</v>
      </c>
      <c r="E178" s="136" t="s">
        <v>103</v>
      </c>
      <c r="F178" s="137" t="s">
        <v>42</v>
      </c>
      <c r="G178" s="137" t="s">
        <v>264</v>
      </c>
      <c r="H178" s="137" t="s">
        <v>104</v>
      </c>
      <c r="I178" s="137" t="s">
        <v>264</v>
      </c>
      <c r="J178" s="137" t="s">
        <v>264</v>
      </c>
      <c r="K178" s="145">
        <v>3</v>
      </c>
      <c r="L178" s="270" t="s">
        <v>766</v>
      </c>
    </row>
    <row r="179" spans="1:12" ht="12" customHeight="1">
      <c r="A179" s="55">
        <f t="shared" si="2"/>
        <v>177</v>
      </c>
      <c r="B179" s="133" t="s">
        <v>813</v>
      </c>
      <c r="C179" s="252" t="s">
        <v>814</v>
      </c>
      <c r="D179" s="57" t="s">
        <v>815</v>
      </c>
      <c r="E179" s="58" t="s">
        <v>105</v>
      </c>
      <c r="F179" s="56" t="s">
        <v>42</v>
      </c>
      <c r="G179" s="56" t="s">
        <v>264</v>
      </c>
      <c r="H179" s="56" t="s">
        <v>104</v>
      </c>
      <c r="I179" s="56" t="s">
        <v>264</v>
      </c>
      <c r="J179" s="56" t="s">
        <v>264</v>
      </c>
      <c r="K179" s="61">
        <v>4</v>
      </c>
      <c r="L179" s="270" t="s">
        <v>766</v>
      </c>
    </row>
    <row r="180" spans="1:12" ht="12" customHeight="1">
      <c r="A180" s="55">
        <f t="shared" si="2"/>
        <v>178</v>
      </c>
      <c r="B180" s="133" t="s">
        <v>816</v>
      </c>
      <c r="C180" s="252" t="s">
        <v>817</v>
      </c>
      <c r="D180" s="57" t="s">
        <v>818</v>
      </c>
      <c r="E180" s="58" t="s">
        <v>103</v>
      </c>
      <c r="F180" s="56" t="s">
        <v>42</v>
      </c>
      <c r="G180" s="56" t="s">
        <v>264</v>
      </c>
      <c r="H180" s="56" t="s">
        <v>104</v>
      </c>
      <c r="I180" s="56" t="s">
        <v>264</v>
      </c>
      <c r="J180" s="56" t="s">
        <v>264</v>
      </c>
      <c r="K180" s="61">
        <v>1</v>
      </c>
      <c r="L180" s="270" t="s">
        <v>766</v>
      </c>
    </row>
    <row r="181" spans="1:12" ht="12" customHeight="1">
      <c r="A181" s="55">
        <f t="shared" si="2"/>
        <v>179</v>
      </c>
      <c r="B181" s="133" t="s">
        <v>819</v>
      </c>
      <c r="C181" s="252" t="s">
        <v>820</v>
      </c>
      <c r="D181" s="57" t="s">
        <v>821</v>
      </c>
      <c r="E181" s="58" t="s">
        <v>105</v>
      </c>
      <c r="F181" s="56" t="s">
        <v>42</v>
      </c>
      <c r="G181" s="56" t="s">
        <v>264</v>
      </c>
      <c r="H181" s="56" t="s">
        <v>104</v>
      </c>
      <c r="I181" s="56" t="s">
        <v>264</v>
      </c>
      <c r="J181" s="56" t="s">
        <v>264</v>
      </c>
      <c r="K181" s="61">
        <v>3</v>
      </c>
      <c r="L181" s="270" t="s">
        <v>766</v>
      </c>
    </row>
    <row r="182" spans="1:12" ht="12" customHeight="1">
      <c r="A182" s="55">
        <f t="shared" si="2"/>
        <v>180</v>
      </c>
      <c r="B182" s="133" t="s">
        <v>822</v>
      </c>
      <c r="C182" s="252" t="s">
        <v>823</v>
      </c>
      <c r="D182" s="57" t="s">
        <v>824</v>
      </c>
      <c r="E182" s="58" t="s">
        <v>105</v>
      </c>
      <c r="F182" s="56" t="s">
        <v>42</v>
      </c>
      <c r="G182" s="56" t="s">
        <v>264</v>
      </c>
      <c r="H182" s="56" t="s">
        <v>104</v>
      </c>
      <c r="I182" s="56" t="s">
        <v>264</v>
      </c>
      <c r="J182" s="56" t="s">
        <v>264</v>
      </c>
      <c r="K182" s="61">
        <v>3</v>
      </c>
      <c r="L182" s="270" t="s">
        <v>766</v>
      </c>
    </row>
    <row r="183" spans="1:12" ht="12" customHeight="1">
      <c r="A183" s="55">
        <f t="shared" si="2"/>
        <v>181</v>
      </c>
      <c r="B183" s="133" t="s">
        <v>825</v>
      </c>
      <c r="C183" s="252" t="s">
        <v>826</v>
      </c>
      <c r="D183" s="57" t="s">
        <v>827</v>
      </c>
      <c r="E183" s="58" t="s">
        <v>103</v>
      </c>
      <c r="F183" s="56" t="s">
        <v>42</v>
      </c>
      <c r="G183" s="56" t="s">
        <v>264</v>
      </c>
      <c r="H183" s="56" t="s">
        <v>104</v>
      </c>
      <c r="I183" s="56" t="s">
        <v>264</v>
      </c>
      <c r="J183" s="56" t="s">
        <v>264</v>
      </c>
      <c r="K183" s="61">
        <v>5</v>
      </c>
      <c r="L183" s="270" t="s">
        <v>766</v>
      </c>
    </row>
    <row r="184" spans="1:12" ht="12" customHeight="1">
      <c r="A184" s="52">
        <f t="shared" si="2"/>
        <v>182</v>
      </c>
      <c r="B184" s="158" t="s">
        <v>828</v>
      </c>
      <c r="C184" s="254" t="s">
        <v>829</v>
      </c>
      <c r="D184" s="138" t="s">
        <v>830</v>
      </c>
      <c r="E184" s="139" t="s">
        <v>103</v>
      </c>
      <c r="F184" s="53" t="s">
        <v>42</v>
      </c>
      <c r="G184" s="53" t="s">
        <v>264</v>
      </c>
      <c r="H184" s="53" t="s">
        <v>104</v>
      </c>
      <c r="I184" s="53" t="s">
        <v>264</v>
      </c>
      <c r="J184" s="53" t="s">
        <v>264</v>
      </c>
      <c r="K184" s="63">
        <v>5</v>
      </c>
      <c r="L184" s="271" t="s">
        <v>766</v>
      </c>
    </row>
    <row r="185" spans="1:12" ht="12" customHeight="1">
      <c r="A185" s="159">
        <f t="shared" si="2"/>
        <v>183</v>
      </c>
      <c r="B185" s="129" t="s">
        <v>295</v>
      </c>
      <c r="C185" s="255" t="s">
        <v>831</v>
      </c>
      <c r="D185" s="130" t="s">
        <v>174</v>
      </c>
      <c r="E185" s="131" t="s">
        <v>103</v>
      </c>
      <c r="F185" s="132" t="s">
        <v>102</v>
      </c>
      <c r="G185" s="132" t="s">
        <v>264</v>
      </c>
      <c r="H185" s="132" t="s">
        <v>264</v>
      </c>
      <c r="I185" s="132" t="s">
        <v>104</v>
      </c>
      <c r="J185" s="132" t="s">
        <v>264</v>
      </c>
      <c r="K185" s="143" t="s">
        <v>264</v>
      </c>
      <c r="L185" s="249" t="s">
        <v>832</v>
      </c>
    </row>
    <row r="186" spans="1:12" ht="12" customHeight="1">
      <c r="A186" s="55">
        <f t="shared" si="2"/>
        <v>184</v>
      </c>
      <c r="B186" s="133" t="s">
        <v>22</v>
      </c>
      <c r="C186" s="252" t="s">
        <v>833</v>
      </c>
      <c r="D186" s="57" t="s">
        <v>834</v>
      </c>
      <c r="E186" s="58" t="s">
        <v>103</v>
      </c>
      <c r="F186" s="56" t="s">
        <v>102</v>
      </c>
      <c r="G186" s="56" t="s">
        <v>264</v>
      </c>
      <c r="H186" s="56" t="s">
        <v>264</v>
      </c>
      <c r="I186" s="56" t="s">
        <v>104</v>
      </c>
      <c r="J186" s="56" t="s">
        <v>264</v>
      </c>
      <c r="K186" s="248" t="s">
        <v>835</v>
      </c>
      <c r="L186" s="270" t="s">
        <v>832</v>
      </c>
    </row>
    <row r="187" spans="1:12" ht="12" customHeight="1">
      <c r="A187" s="55">
        <f t="shared" si="2"/>
        <v>185</v>
      </c>
      <c r="B187" s="133" t="s">
        <v>23</v>
      </c>
      <c r="C187" s="252" t="s">
        <v>836</v>
      </c>
      <c r="D187" s="57" t="s">
        <v>175</v>
      </c>
      <c r="E187" s="58" t="s">
        <v>103</v>
      </c>
      <c r="F187" s="56" t="s">
        <v>102</v>
      </c>
      <c r="G187" s="56" t="s">
        <v>264</v>
      </c>
      <c r="H187" s="56" t="s">
        <v>264</v>
      </c>
      <c r="I187" s="56" t="s">
        <v>104</v>
      </c>
      <c r="J187" s="56" t="s">
        <v>264</v>
      </c>
      <c r="K187" s="61" t="s">
        <v>264</v>
      </c>
      <c r="L187" s="270" t="s">
        <v>832</v>
      </c>
    </row>
    <row r="188" spans="1:12" ht="12" customHeight="1">
      <c r="A188" s="55">
        <f t="shared" si="2"/>
        <v>186</v>
      </c>
      <c r="B188" s="133" t="s">
        <v>254</v>
      </c>
      <c r="C188" s="252" t="s">
        <v>837</v>
      </c>
      <c r="D188" s="57" t="s">
        <v>134</v>
      </c>
      <c r="E188" s="58" t="s">
        <v>103</v>
      </c>
      <c r="F188" s="58" t="s">
        <v>102</v>
      </c>
      <c r="G188" s="58" t="s">
        <v>104</v>
      </c>
      <c r="H188" s="56" t="s">
        <v>104</v>
      </c>
      <c r="I188" s="58" t="s">
        <v>104</v>
      </c>
      <c r="J188" s="56" t="s">
        <v>264</v>
      </c>
      <c r="K188" s="61" t="s">
        <v>264</v>
      </c>
      <c r="L188" s="270" t="s">
        <v>832</v>
      </c>
    </row>
    <row r="189" spans="1:12" ht="12" customHeight="1">
      <c r="A189" s="55">
        <f t="shared" si="2"/>
        <v>187</v>
      </c>
      <c r="B189" s="133" t="s">
        <v>214</v>
      </c>
      <c r="C189" s="252" t="s">
        <v>838</v>
      </c>
      <c r="D189" s="57" t="s">
        <v>177</v>
      </c>
      <c r="E189" s="58" t="s">
        <v>103</v>
      </c>
      <c r="F189" s="58" t="s">
        <v>42</v>
      </c>
      <c r="G189" s="58" t="s">
        <v>104</v>
      </c>
      <c r="H189" s="56" t="s">
        <v>104</v>
      </c>
      <c r="I189" s="58" t="s">
        <v>264</v>
      </c>
      <c r="J189" s="56" t="s">
        <v>264</v>
      </c>
      <c r="K189" s="61" t="s">
        <v>839</v>
      </c>
      <c r="L189" s="270" t="s">
        <v>832</v>
      </c>
    </row>
    <row r="190" spans="1:12" ht="12" customHeight="1">
      <c r="A190" s="55">
        <f t="shared" si="2"/>
        <v>188</v>
      </c>
      <c r="B190" s="133" t="s">
        <v>167</v>
      </c>
      <c r="C190" s="252" t="s">
        <v>840</v>
      </c>
      <c r="D190" s="57" t="s">
        <v>166</v>
      </c>
      <c r="E190" s="58" t="s">
        <v>105</v>
      </c>
      <c r="F190" s="58" t="s">
        <v>42</v>
      </c>
      <c r="G190" s="58" t="s">
        <v>104</v>
      </c>
      <c r="H190" s="56" t="s">
        <v>104</v>
      </c>
      <c r="I190" s="58" t="s">
        <v>264</v>
      </c>
      <c r="J190" s="56" t="s">
        <v>264</v>
      </c>
      <c r="K190" s="61" t="s">
        <v>839</v>
      </c>
      <c r="L190" s="270" t="s">
        <v>832</v>
      </c>
    </row>
    <row r="191" spans="1:12" ht="12" customHeight="1">
      <c r="A191" s="55">
        <f t="shared" si="2"/>
        <v>189</v>
      </c>
      <c r="B191" s="133" t="s">
        <v>841</v>
      </c>
      <c r="C191" s="252" t="s">
        <v>842</v>
      </c>
      <c r="D191" s="57" t="s">
        <v>24</v>
      </c>
      <c r="E191" s="58" t="s">
        <v>105</v>
      </c>
      <c r="F191" s="58" t="s">
        <v>42</v>
      </c>
      <c r="G191" s="58" t="s">
        <v>104</v>
      </c>
      <c r="H191" s="56" t="s">
        <v>104</v>
      </c>
      <c r="I191" s="58" t="s">
        <v>264</v>
      </c>
      <c r="J191" s="56" t="s">
        <v>264</v>
      </c>
      <c r="K191" s="61" t="s">
        <v>839</v>
      </c>
      <c r="L191" s="270" t="s">
        <v>832</v>
      </c>
    </row>
    <row r="192" spans="1:12" ht="12" customHeight="1">
      <c r="A192" s="55">
        <f t="shared" si="2"/>
        <v>190</v>
      </c>
      <c r="B192" s="133" t="s">
        <v>843</v>
      </c>
      <c r="C192" s="252" t="s">
        <v>844</v>
      </c>
      <c r="D192" s="57" t="s">
        <v>845</v>
      </c>
      <c r="E192" s="58" t="s">
        <v>105</v>
      </c>
      <c r="F192" s="58" t="s">
        <v>42</v>
      </c>
      <c r="G192" s="58" t="s">
        <v>104</v>
      </c>
      <c r="H192" s="56" t="s">
        <v>104</v>
      </c>
      <c r="I192" s="58" t="s">
        <v>264</v>
      </c>
      <c r="J192" s="56" t="s">
        <v>264</v>
      </c>
      <c r="K192" s="61" t="s">
        <v>839</v>
      </c>
      <c r="L192" s="270" t="s">
        <v>832</v>
      </c>
    </row>
    <row r="193" spans="1:12" ht="12" customHeight="1">
      <c r="A193" s="55">
        <f t="shared" si="2"/>
        <v>191</v>
      </c>
      <c r="B193" s="133" t="s">
        <v>846</v>
      </c>
      <c r="C193" s="252" t="s">
        <v>847</v>
      </c>
      <c r="D193" s="57" t="s">
        <v>848</v>
      </c>
      <c r="E193" s="58" t="s">
        <v>103</v>
      </c>
      <c r="F193" s="58" t="s">
        <v>42</v>
      </c>
      <c r="G193" s="58" t="s">
        <v>264</v>
      </c>
      <c r="H193" s="56" t="s">
        <v>104</v>
      </c>
      <c r="I193" s="58" t="s">
        <v>264</v>
      </c>
      <c r="J193" s="56" t="s">
        <v>264</v>
      </c>
      <c r="K193" s="248" t="s">
        <v>839</v>
      </c>
      <c r="L193" s="270" t="s">
        <v>832</v>
      </c>
    </row>
    <row r="194" spans="1:12" ht="12" customHeight="1">
      <c r="A194" s="55">
        <f t="shared" si="2"/>
        <v>192</v>
      </c>
      <c r="B194" s="133" t="s">
        <v>849</v>
      </c>
      <c r="C194" s="252" t="s">
        <v>850</v>
      </c>
      <c r="D194" s="57" t="s">
        <v>851</v>
      </c>
      <c r="E194" s="58" t="s">
        <v>105</v>
      </c>
      <c r="F194" s="58" t="s">
        <v>42</v>
      </c>
      <c r="G194" s="58" t="s">
        <v>104</v>
      </c>
      <c r="H194" s="56" t="s">
        <v>104</v>
      </c>
      <c r="I194" s="58" t="s">
        <v>264</v>
      </c>
      <c r="J194" s="56" t="s">
        <v>264</v>
      </c>
      <c r="K194" s="248" t="s">
        <v>839</v>
      </c>
      <c r="L194" s="270" t="s">
        <v>832</v>
      </c>
    </row>
    <row r="195" spans="1:12" ht="12" customHeight="1">
      <c r="A195" s="55">
        <f t="shared" si="2"/>
        <v>193</v>
      </c>
      <c r="B195" s="133" t="s">
        <v>852</v>
      </c>
      <c r="C195" s="252" t="s">
        <v>853</v>
      </c>
      <c r="D195" s="57" t="s">
        <v>854</v>
      </c>
      <c r="E195" s="58" t="s">
        <v>103</v>
      </c>
      <c r="F195" s="58" t="s">
        <v>42</v>
      </c>
      <c r="G195" s="58" t="s">
        <v>264</v>
      </c>
      <c r="H195" s="56" t="s">
        <v>104</v>
      </c>
      <c r="I195" s="58" t="s">
        <v>264</v>
      </c>
      <c r="J195" s="56" t="s">
        <v>264</v>
      </c>
      <c r="K195" s="248" t="s">
        <v>839</v>
      </c>
      <c r="L195" s="270" t="s">
        <v>832</v>
      </c>
    </row>
    <row r="196" spans="1:12" ht="12" customHeight="1">
      <c r="A196" s="55">
        <f t="shared" ref="A196:A259" si="3">A195+1</f>
        <v>194</v>
      </c>
      <c r="B196" s="133" t="s">
        <v>855</v>
      </c>
      <c r="C196" s="252" t="s">
        <v>856</v>
      </c>
      <c r="D196" s="57" t="s">
        <v>857</v>
      </c>
      <c r="E196" s="58" t="s">
        <v>105</v>
      </c>
      <c r="F196" s="58" t="s">
        <v>42</v>
      </c>
      <c r="G196" s="58" t="s">
        <v>264</v>
      </c>
      <c r="H196" s="56" t="s">
        <v>104</v>
      </c>
      <c r="I196" s="58" t="s">
        <v>264</v>
      </c>
      <c r="J196" s="56" t="s">
        <v>264</v>
      </c>
      <c r="K196" s="61" t="s">
        <v>858</v>
      </c>
      <c r="L196" s="270" t="s">
        <v>832</v>
      </c>
    </row>
    <row r="197" spans="1:12" ht="12" customHeight="1">
      <c r="A197" s="55">
        <f t="shared" si="3"/>
        <v>195</v>
      </c>
      <c r="B197" s="133" t="s">
        <v>859</v>
      </c>
      <c r="C197" s="252" t="s">
        <v>860</v>
      </c>
      <c r="D197" s="57" t="s">
        <v>861</v>
      </c>
      <c r="E197" s="58" t="s">
        <v>105</v>
      </c>
      <c r="F197" s="58" t="s">
        <v>42</v>
      </c>
      <c r="G197" s="58" t="s">
        <v>264</v>
      </c>
      <c r="H197" s="56" t="s">
        <v>104</v>
      </c>
      <c r="I197" s="58" t="s">
        <v>264</v>
      </c>
      <c r="J197" s="56" t="s">
        <v>264</v>
      </c>
      <c r="K197" s="248" t="s">
        <v>858</v>
      </c>
      <c r="L197" s="270" t="s">
        <v>832</v>
      </c>
    </row>
    <row r="198" spans="1:12" ht="12" customHeight="1">
      <c r="A198" s="55">
        <f t="shared" si="3"/>
        <v>196</v>
      </c>
      <c r="B198" s="133" t="s">
        <v>862</v>
      </c>
      <c r="C198" s="252" t="s">
        <v>863</v>
      </c>
      <c r="D198" s="57" t="s">
        <v>864</v>
      </c>
      <c r="E198" s="58" t="s">
        <v>105</v>
      </c>
      <c r="F198" s="56" t="s">
        <v>42</v>
      </c>
      <c r="G198" s="56" t="s">
        <v>264</v>
      </c>
      <c r="H198" s="56" t="s">
        <v>104</v>
      </c>
      <c r="I198" s="56" t="s">
        <v>264</v>
      </c>
      <c r="J198" s="56" t="s">
        <v>264</v>
      </c>
      <c r="K198" s="61" t="s">
        <v>858</v>
      </c>
      <c r="L198" s="270" t="s">
        <v>832</v>
      </c>
    </row>
    <row r="199" spans="1:12" ht="12" customHeight="1">
      <c r="A199" s="52">
        <f t="shared" si="3"/>
        <v>197</v>
      </c>
      <c r="B199" s="158" t="s">
        <v>865</v>
      </c>
      <c r="C199" s="254" t="s">
        <v>866</v>
      </c>
      <c r="D199" s="138" t="s">
        <v>867</v>
      </c>
      <c r="E199" s="139" t="s">
        <v>105</v>
      </c>
      <c r="F199" s="139" t="s">
        <v>106</v>
      </c>
      <c r="G199" s="139" t="s">
        <v>264</v>
      </c>
      <c r="H199" s="53" t="s">
        <v>104</v>
      </c>
      <c r="I199" s="139" t="s">
        <v>264</v>
      </c>
      <c r="J199" s="53" t="s">
        <v>264</v>
      </c>
      <c r="K199" s="63" t="s">
        <v>264</v>
      </c>
      <c r="L199" s="271" t="s">
        <v>832</v>
      </c>
    </row>
    <row r="200" spans="1:12" ht="12" customHeight="1">
      <c r="A200" s="159">
        <f t="shared" si="3"/>
        <v>198</v>
      </c>
      <c r="B200" s="156" t="s">
        <v>868</v>
      </c>
      <c r="C200" s="256" t="s">
        <v>869</v>
      </c>
      <c r="D200" s="150" t="s">
        <v>870</v>
      </c>
      <c r="E200" s="151" t="s">
        <v>103</v>
      </c>
      <c r="F200" s="151" t="s">
        <v>106</v>
      </c>
      <c r="G200" s="151" t="s">
        <v>104</v>
      </c>
      <c r="H200" s="149" t="s">
        <v>104</v>
      </c>
      <c r="I200" s="151" t="s">
        <v>264</v>
      </c>
      <c r="J200" s="149" t="s">
        <v>264</v>
      </c>
      <c r="K200" s="257" t="s">
        <v>264</v>
      </c>
      <c r="L200" s="249" t="s">
        <v>871</v>
      </c>
    </row>
    <row r="201" spans="1:12" ht="12" customHeight="1">
      <c r="A201" s="55">
        <f t="shared" si="3"/>
        <v>199</v>
      </c>
      <c r="B201" s="56" t="s">
        <v>872</v>
      </c>
      <c r="C201" s="258" t="s">
        <v>873</v>
      </c>
      <c r="D201" s="57" t="s">
        <v>874</v>
      </c>
      <c r="E201" s="58" t="s">
        <v>103</v>
      </c>
      <c r="F201" s="56" t="s">
        <v>106</v>
      </c>
      <c r="G201" s="58" t="s">
        <v>104</v>
      </c>
      <c r="H201" s="56" t="s">
        <v>104</v>
      </c>
      <c r="I201" s="56" t="s">
        <v>264</v>
      </c>
      <c r="J201" s="56" t="s">
        <v>264</v>
      </c>
      <c r="K201" s="61" t="s">
        <v>264</v>
      </c>
      <c r="L201" s="270" t="s">
        <v>871</v>
      </c>
    </row>
    <row r="202" spans="1:12" ht="12" customHeight="1">
      <c r="A202" s="55">
        <f t="shared" si="3"/>
        <v>200</v>
      </c>
      <c r="B202" s="133" t="s">
        <v>875</v>
      </c>
      <c r="C202" s="252" t="s">
        <v>876</v>
      </c>
      <c r="D202" s="57" t="s">
        <v>877</v>
      </c>
      <c r="E202" s="58" t="s">
        <v>105</v>
      </c>
      <c r="F202" s="58" t="s">
        <v>106</v>
      </c>
      <c r="G202" s="58" t="s">
        <v>104</v>
      </c>
      <c r="H202" s="56" t="s">
        <v>104</v>
      </c>
      <c r="I202" s="56" t="s">
        <v>264</v>
      </c>
      <c r="J202" s="56" t="s">
        <v>264</v>
      </c>
      <c r="K202" s="61" t="s">
        <v>264</v>
      </c>
      <c r="L202" s="270" t="s">
        <v>871</v>
      </c>
    </row>
    <row r="203" spans="1:12" ht="12" customHeight="1">
      <c r="A203" s="55">
        <f t="shared" si="3"/>
        <v>201</v>
      </c>
      <c r="B203" s="56" t="s">
        <v>878</v>
      </c>
      <c r="C203" s="258" t="s">
        <v>879</v>
      </c>
      <c r="D203" s="57" t="s">
        <v>880</v>
      </c>
      <c r="E203" s="58" t="s">
        <v>103</v>
      </c>
      <c r="F203" s="58" t="s">
        <v>106</v>
      </c>
      <c r="G203" s="58" t="s">
        <v>104</v>
      </c>
      <c r="H203" s="56" t="s">
        <v>104</v>
      </c>
      <c r="I203" s="58" t="s">
        <v>264</v>
      </c>
      <c r="J203" s="56" t="s">
        <v>264</v>
      </c>
      <c r="K203" s="61" t="s">
        <v>264</v>
      </c>
      <c r="L203" s="270" t="s">
        <v>871</v>
      </c>
    </row>
    <row r="204" spans="1:12" ht="12" customHeight="1">
      <c r="A204" s="55">
        <f t="shared" si="3"/>
        <v>202</v>
      </c>
      <c r="B204" s="56" t="s">
        <v>881</v>
      </c>
      <c r="C204" s="252" t="s">
        <v>882</v>
      </c>
      <c r="D204" s="57" t="s">
        <v>351</v>
      </c>
      <c r="E204" s="58" t="s">
        <v>103</v>
      </c>
      <c r="F204" s="58" t="s">
        <v>106</v>
      </c>
      <c r="G204" s="58" t="s">
        <v>104</v>
      </c>
      <c r="H204" s="58" t="s">
        <v>104</v>
      </c>
      <c r="I204" s="56" t="s">
        <v>264</v>
      </c>
      <c r="J204" s="56" t="s">
        <v>264</v>
      </c>
      <c r="K204" s="61" t="s">
        <v>485</v>
      </c>
      <c r="L204" s="270" t="s">
        <v>871</v>
      </c>
    </row>
    <row r="205" spans="1:12" ht="12" customHeight="1">
      <c r="A205" s="55">
        <f t="shared" si="3"/>
        <v>203</v>
      </c>
      <c r="B205" s="56" t="s">
        <v>883</v>
      </c>
      <c r="C205" s="252" t="s">
        <v>884</v>
      </c>
      <c r="D205" s="57" t="s">
        <v>193</v>
      </c>
      <c r="E205" s="58" t="s">
        <v>105</v>
      </c>
      <c r="F205" s="58" t="s">
        <v>106</v>
      </c>
      <c r="G205" s="58" t="s">
        <v>104</v>
      </c>
      <c r="H205" s="58" t="s">
        <v>104</v>
      </c>
      <c r="I205" s="56" t="s">
        <v>264</v>
      </c>
      <c r="J205" s="56" t="s">
        <v>264</v>
      </c>
      <c r="K205" s="61" t="s">
        <v>485</v>
      </c>
      <c r="L205" s="270" t="s">
        <v>871</v>
      </c>
    </row>
    <row r="206" spans="1:12" ht="12" customHeight="1">
      <c r="A206" s="55">
        <f t="shared" si="3"/>
        <v>204</v>
      </c>
      <c r="B206" s="56" t="s">
        <v>885</v>
      </c>
      <c r="C206" s="252" t="s">
        <v>886</v>
      </c>
      <c r="D206" s="57" t="s">
        <v>194</v>
      </c>
      <c r="E206" s="58" t="s">
        <v>103</v>
      </c>
      <c r="F206" s="58" t="s">
        <v>106</v>
      </c>
      <c r="G206" s="58" t="s">
        <v>104</v>
      </c>
      <c r="H206" s="58" t="s">
        <v>104</v>
      </c>
      <c r="I206" s="56" t="s">
        <v>264</v>
      </c>
      <c r="J206" s="56" t="s">
        <v>264</v>
      </c>
      <c r="K206" s="61" t="s">
        <v>485</v>
      </c>
      <c r="L206" s="270" t="s">
        <v>871</v>
      </c>
    </row>
    <row r="207" spans="1:12" ht="12" customHeight="1">
      <c r="A207" s="55">
        <f t="shared" si="3"/>
        <v>205</v>
      </c>
      <c r="B207" s="56" t="s">
        <v>887</v>
      </c>
      <c r="C207" s="258" t="s">
        <v>888</v>
      </c>
      <c r="D207" s="57" t="s">
        <v>195</v>
      </c>
      <c r="E207" s="58" t="s">
        <v>105</v>
      </c>
      <c r="F207" s="58" t="s">
        <v>106</v>
      </c>
      <c r="G207" s="58" t="s">
        <v>104</v>
      </c>
      <c r="H207" s="56" t="s">
        <v>104</v>
      </c>
      <c r="I207" s="58" t="s">
        <v>264</v>
      </c>
      <c r="J207" s="56" t="s">
        <v>264</v>
      </c>
      <c r="K207" s="61" t="s">
        <v>485</v>
      </c>
      <c r="L207" s="270" t="s">
        <v>871</v>
      </c>
    </row>
    <row r="208" spans="1:12" ht="12" customHeight="1">
      <c r="A208" s="55">
        <f t="shared" si="3"/>
        <v>206</v>
      </c>
      <c r="B208" s="56" t="s">
        <v>256</v>
      </c>
      <c r="C208" s="258" t="s">
        <v>889</v>
      </c>
      <c r="D208" s="57" t="s">
        <v>255</v>
      </c>
      <c r="E208" s="58" t="s">
        <v>103</v>
      </c>
      <c r="F208" s="58" t="s">
        <v>106</v>
      </c>
      <c r="G208" s="58" t="s">
        <v>104</v>
      </c>
      <c r="H208" s="56" t="s">
        <v>104</v>
      </c>
      <c r="I208" s="58" t="s">
        <v>264</v>
      </c>
      <c r="J208" s="56" t="s">
        <v>264</v>
      </c>
      <c r="K208" s="61" t="s">
        <v>485</v>
      </c>
      <c r="L208" s="270" t="s">
        <v>871</v>
      </c>
    </row>
    <row r="209" spans="1:12" ht="12" customHeight="1">
      <c r="A209" s="55">
        <f t="shared" si="3"/>
        <v>207</v>
      </c>
      <c r="B209" s="133" t="s">
        <v>110</v>
      </c>
      <c r="C209" s="252" t="s">
        <v>890</v>
      </c>
      <c r="D209" s="57" t="s">
        <v>176</v>
      </c>
      <c r="E209" s="58" t="s">
        <v>103</v>
      </c>
      <c r="F209" s="58" t="s">
        <v>106</v>
      </c>
      <c r="G209" s="58" t="s">
        <v>104</v>
      </c>
      <c r="H209" s="56" t="s">
        <v>104</v>
      </c>
      <c r="I209" s="58" t="s">
        <v>264</v>
      </c>
      <c r="J209" s="56" t="s">
        <v>264</v>
      </c>
      <c r="K209" s="61" t="s">
        <v>485</v>
      </c>
      <c r="L209" s="270" t="s">
        <v>871</v>
      </c>
    </row>
    <row r="210" spans="1:12" ht="12" customHeight="1">
      <c r="A210" s="52">
        <f t="shared" si="3"/>
        <v>208</v>
      </c>
      <c r="B210" s="53" t="s">
        <v>891</v>
      </c>
      <c r="C210" s="254" t="s">
        <v>892</v>
      </c>
      <c r="D210" s="138" t="s">
        <v>893</v>
      </c>
      <c r="E210" s="139" t="s">
        <v>105</v>
      </c>
      <c r="F210" s="53" t="s">
        <v>106</v>
      </c>
      <c r="G210" s="139" t="s">
        <v>104</v>
      </c>
      <c r="H210" s="53" t="s">
        <v>104</v>
      </c>
      <c r="I210" s="139" t="s">
        <v>264</v>
      </c>
      <c r="J210" s="53" t="s">
        <v>264</v>
      </c>
      <c r="K210" s="63" t="s">
        <v>485</v>
      </c>
      <c r="L210" s="271" t="s">
        <v>871</v>
      </c>
    </row>
    <row r="211" spans="1:12" ht="12" customHeight="1">
      <c r="A211" s="159">
        <f t="shared" si="3"/>
        <v>209</v>
      </c>
      <c r="B211" s="149" t="s">
        <v>296</v>
      </c>
      <c r="C211" s="259" t="s">
        <v>894</v>
      </c>
      <c r="D211" s="150" t="s">
        <v>895</v>
      </c>
      <c r="E211" s="151" t="s">
        <v>103</v>
      </c>
      <c r="F211" s="149" t="s">
        <v>102</v>
      </c>
      <c r="G211" s="151" t="s">
        <v>264</v>
      </c>
      <c r="H211" s="149" t="s">
        <v>264</v>
      </c>
      <c r="I211" s="151" t="s">
        <v>104</v>
      </c>
      <c r="J211" s="149" t="s">
        <v>264</v>
      </c>
      <c r="K211" s="152" t="s">
        <v>264</v>
      </c>
      <c r="L211" s="272" t="s">
        <v>896</v>
      </c>
    </row>
    <row r="212" spans="1:12" ht="12" customHeight="1">
      <c r="A212" s="55">
        <f t="shared" si="3"/>
        <v>210</v>
      </c>
      <c r="B212" s="56" t="s">
        <v>344</v>
      </c>
      <c r="C212" s="258" t="s">
        <v>897</v>
      </c>
      <c r="D212" s="57" t="s">
        <v>898</v>
      </c>
      <c r="E212" s="58" t="s">
        <v>105</v>
      </c>
      <c r="F212" s="56" t="s">
        <v>102</v>
      </c>
      <c r="G212" s="58" t="s">
        <v>264</v>
      </c>
      <c r="H212" s="56" t="s">
        <v>264</v>
      </c>
      <c r="I212" s="58" t="s">
        <v>104</v>
      </c>
      <c r="J212" s="56" t="s">
        <v>264</v>
      </c>
      <c r="K212" s="61" t="s">
        <v>264</v>
      </c>
      <c r="L212" s="273" t="s">
        <v>896</v>
      </c>
    </row>
    <row r="213" spans="1:12" ht="12" customHeight="1">
      <c r="A213" s="55">
        <f t="shared" si="3"/>
        <v>211</v>
      </c>
      <c r="B213" s="56" t="s">
        <v>129</v>
      </c>
      <c r="C213" s="258" t="s">
        <v>899</v>
      </c>
      <c r="D213" s="57" t="s">
        <v>900</v>
      </c>
      <c r="E213" s="58" t="s">
        <v>105</v>
      </c>
      <c r="F213" s="56" t="s">
        <v>102</v>
      </c>
      <c r="G213" s="58" t="s">
        <v>104</v>
      </c>
      <c r="H213" s="56" t="s">
        <v>104</v>
      </c>
      <c r="I213" s="58" t="s">
        <v>104</v>
      </c>
      <c r="J213" s="56" t="s">
        <v>264</v>
      </c>
      <c r="K213" s="248">
        <v>1</v>
      </c>
      <c r="L213" s="273" t="s">
        <v>896</v>
      </c>
    </row>
    <row r="214" spans="1:12" ht="12" customHeight="1">
      <c r="A214" s="55">
        <f t="shared" si="3"/>
        <v>212</v>
      </c>
      <c r="B214" s="56" t="s">
        <v>257</v>
      </c>
      <c r="C214" s="258" t="s">
        <v>901</v>
      </c>
      <c r="D214" s="57" t="s">
        <v>902</v>
      </c>
      <c r="E214" s="58" t="s">
        <v>105</v>
      </c>
      <c r="F214" s="56" t="s">
        <v>106</v>
      </c>
      <c r="G214" s="58" t="s">
        <v>264</v>
      </c>
      <c r="H214" s="56" t="s">
        <v>104</v>
      </c>
      <c r="I214" s="58" t="s">
        <v>264</v>
      </c>
      <c r="J214" s="56" t="s">
        <v>264</v>
      </c>
      <c r="K214" s="248">
        <v>1</v>
      </c>
      <c r="L214" s="273" t="s">
        <v>896</v>
      </c>
    </row>
    <row r="215" spans="1:12" ht="12" customHeight="1">
      <c r="A215" s="55">
        <f t="shared" si="3"/>
        <v>213</v>
      </c>
      <c r="B215" s="56" t="s">
        <v>127</v>
      </c>
      <c r="C215" s="258" t="s">
        <v>903</v>
      </c>
      <c r="D215" s="57" t="s">
        <v>904</v>
      </c>
      <c r="E215" s="58" t="s">
        <v>105</v>
      </c>
      <c r="F215" s="56" t="s">
        <v>106</v>
      </c>
      <c r="G215" s="58" t="s">
        <v>264</v>
      </c>
      <c r="H215" s="56" t="s">
        <v>104</v>
      </c>
      <c r="I215" s="58" t="s">
        <v>264</v>
      </c>
      <c r="J215" s="56" t="s">
        <v>264</v>
      </c>
      <c r="K215" s="248">
        <v>1</v>
      </c>
      <c r="L215" s="273" t="s">
        <v>896</v>
      </c>
    </row>
    <row r="216" spans="1:12" ht="12" customHeight="1">
      <c r="A216" s="55">
        <f t="shared" si="3"/>
        <v>214</v>
      </c>
      <c r="B216" s="59" t="s">
        <v>128</v>
      </c>
      <c r="C216" s="258" t="s">
        <v>905</v>
      </c>
      <c r="D216" s="57" t="s">
        <v>906</v>
      </c>
      <c r="E216" s="58" t="s">
        <v>103</v>
      </c>
      <c r="F216" s="56" t="s">
        <v>42</v>
      </c>
      <c r="G216" s="59" t="s">
        <v>264</v>
      </c>
      <c r="H216" s="56" t="s">
        <v>104</v>
      </c>
      <c r="I216" s="59" t="s">
        <v>264</v>
      </c>
      <c r="J216" s="59" t="s">
        <v>264</v>
      </c>
      <c r="K216" s="248" t="s">
        <v>280</v>
      </c>
      <c r="L216" s="273" t="s">
        <v>896</v>
      </c>
    </row>
    <row r="217" spans="1:12" ht="12" customHeight="1">
      <c r="A217" s="55">
        <f t="shared" si="3"/>
        <v>215</v>
      </c>
      <c r="B217" s="59" t="s">
        <v>907</v>
      </c>
      <c r="C217" s="258" t="s">
        <v>908</v>
      </c>
      <c r="D217" s="57" t="s">
        <v>25</v>
      </c>
      <c r="E217" s="58" t="s">
        <v>105</v>
      </c>
      <c r="F217" s="56" t="s">
        <v>42</v>
      </c>
      <c r="G217" s="58" t="s">
        <v>104</v>
      </c>
      <c r="H217" s="56" t="s">
        <v>104</v>
      </c>
      <c r="I217" s="59" t="s">
        <v>264</v>
      </c>
      <c r="J217" s="59" t="s">
        <v>264</v>
      </c>
      <c r="K217" s="61" t="s">
        <v>280</v>
      </c>
      <c r="L217" s="273" t="s">
        <v>896</v>
      </c>
    </row>
    <row r="218" spans="1:12" ht="12" customHeight="1">
      <c r="A218" s="55">
        <f t="shared" si="3"/>
        <v>216</v>
      </c>
      <c r="B218" s="59" t="s">
        <v>909</v>
      </c>
      <c r="C218" s="258" t="s">
        <v>910</v>
      </c>
      <c r="D218" s="57" t="s">
        <v>26</v>
      </c>
      <c r="E218" s="58" t="s">
        <v>103</v>
      </c>
      <c r="F218" s="56" t="s">
        <v>42</v>
      </c>
      <c r="G218" s="58" t="s">
        <v>104</v>
      </c>
      <c r="H218" s="56" t="s">
        <v>104</v>
      </c>
      <c r="I218" s="58" t="s">
        <v>264</v>
      </c>
      <c r="J218" s="56" t="s">
        <v>264</v>
      </c>
      <c r="K218" s="61" t="s">
        <v>280</v>
      </c>
      <c r="L218" s="273" t="s">
        <v>896</v>
      </c>
    </row>
    <row r="219" spans="1:12" ht="12" customHeight="1">
      <c r="A219" s="55">
        <f t="shared" si="3"/>
        <v>217</v>
      </c>
      <c r="B219" s="59" t="s">
        <v>911</v>
      </c>
      <c r="C219" s="258" t="s">
        <v>912</v>
      </c>
      <c r="D219" s="57" t="s">
        <v>27</v>
      </c>
      <c r="E219" s="58" t="s">
        <v>105</v>
      </c>
      <c r="F219" s="56" t="s">
        <v>42</v>
      </c>
      <c r="G219" s="58" t="s">
        <v>264</v>
      </c>
      <c r="H219" s="56" t="s">
        <v>104</v>
      </c>
      <c r="I219" s="58" t="s">
        <v>264</v>
      </c>
      <c r="J219" s="56" t="s">
        <v>264</v>
      </c>
      <c r="K219" s="61">
        <v>4</v>
      </c>
      <c r="L219" s="273" t="s">
        <v>896</v>
      </c>
    </row>
    <row r="220" spans="1:12" ht="12" customHeight="1">
      <c r="A220" s="55">
        <f t="shared" si="3"/>
        <v>218</v>
      </c>
      <c r="B220" s="59" t="s">
        <v>913</v>
      </c>
      <c r="C220" s="258" t="s">
        <v>914</v>
      </c>
      <c r="D220" s="57" t="s">
        <v>915</v>
      </c>
      <c r="E220" s="58" t="s">
        <v>105</v>
      </c>
      <c r="F220" s="56" t="s">
        <v>42</v>
      </c>
      <c r="G220" s="58" t="s">
        <v>264</v>
      </c>
      <c r="H220" s="56" t="s">
        <v>104</v>
      </c>
      <c r="I220" s="58" t="s">
        <v>264</v>
      </c>
      <c r="J220" s="56" t="s">
        <v>264</v>
      </c>
      <c r="K220" s="248">
        <v>1</v>
      </c>
      <c r="L220" s="273" t="s">
        <v>896</v>
      </c>
    </row>
    <row r="221" spans="1:12" ht="12" customHeight="1">
      <c r="A221" s="55">
        <f t="shared" si="3"/>
        <v>219</v>
      </c>
      <c r="B221" s="56" t="s">
        <v>916</v>
      </c>
      <c r="C221" s="258" t="s">
        <v>917</v>
      </c>
      <c r="D221" s="57" t="s">
        <v>28</v>
      </c>
      <c r="E221" s="58" t="s">
        <v>103</v>
      </c>
      <c r="F221" s="56" t="s">
        <v>42</v>
      </c>
      <c r="G221" s="58" t="s">
        <v>104</v>
      </c>
      <c r="H221" s="56" t="s">
        <v>104</v>
      </c>
      <c r="I221" s="58" t="s">
        <v>264</v>
      </c>
      <c r="J221" s="56" t="s">
        <v>264</v>
      </c>
      <c r="K221" s="61">
        <v>1</v>
      </c>
      <c r="L221" s="273" t="s">
        <v>896</v>
      </c>
    </row>
    <row r="222" spans="1:12" ht="12" customHeight="1">
      <c r="A222" s="55">
        <f t="shared" si="3"/>
        <v>220</v>
      </c>
      <c r="B222" s="59" t="s">
        <v>918</v>
      </c>
      <c r="C222" s="258" t="s">
        <v>919</v>
      </c>
      <c r="D222" s="57" t="s">
        <v>920</v>
      </c>
      <c r="E222" s="58" t="s">
        <v>103</v>
      </c>
      <c r="F222" s="56" t="s">
        <v>42</v>
      </c>
      <c r="G222" s="58" t="s">
        <v>104</v>
      </c>
      <c r="H222" s="56" t="s">
        <v>104</v>
      </c>
      <c r="I222" s="58" t="s">
        <v>264</v>
      </c>
      <c r="J222" s="56" t="s">
        <v>264</v>
      </c>
      <c r="K222" s="248">
        <v>3</v>
      </c>
      <c r="L222" s="273" t="s">
        <v>896</v>
      </c>
    </row>
    <row r="223" spans="1:12" ht="12" customHeight="1">
      <c r="A223" s="55">
        <f t="shared" si="3"/>
        <v>221</v>
      </c>
      <c r="B223" s="59" t="s">
        <v>921</v>
      </c>
      <c r="C223" s="258" t="s">
        <v>922</v>
      </c>
      <c r="D223" s="57" t="s">
        <v>29</v>
      </c>
      <c r="E223" s="58" t="s">
        <v>105</v>
      </c>
      <c r="F223" s="56" t="s">
        <v>42</v>
      </c>
      <c r="G223" s="58" t="s">
        <v>104</v>
      </c>
      <c r="H223" s="56" t="s">
        <v>104</v>
      </c>
      <c r="I223" s="58" t="s">
        <v>264</v>
      </c>
      <c r="J223" s="56" t="s">
        <v>264</v>
      </c>
      <c r="K223" s="248">
        <v>2</v>
      </c>
      <c r="L223" s="273" t="s">
        <v>896</v>
      </c>
    </row>
    <row r="224" spans="1:12" ht="12" customHeight="1">
      <c r="A224" s="55">
        <f t="shared" si="3"/>
        <v>222</v>
      </c>
      <c r="B224" s="56" t="s">
        <v>923</v>
      </c>
      <c r="C224" s="258" t="s">
        <v>924</v>
      </c>
      <c r="D224" s="57" t="s">
        <v>925</v>
      </c>
      <c r="E224" s="58" t="s">
        <v>105</v>
      </c>
      <c r="F224" s="56" t="s">
        <v>42</v>
      </c>
      <c r="G224" s="58" t="s">
        <v>104</v>
      </c>
      <c r="H224" s="56" t="s">
        <v>104</v>
      </c>
      <c r="I224" s="58" t="s">
        <v>264</v>
      </c>
      <c r="J224" s="56" t="s">
        <v>264</v>
      </c>
      <c r="K224" s="61">
        <v>2</v>
      </c>
      <c r="L224" s="273" t="s">
        <v>896</v>
      </c>
    </row>
    <row r="225" spans="1:12" ht="12" customHeight="1">
      <c r="A225" s="55">
        <f t="shared" si="3"/>
        <v>223</v>
      </c>
      <c r="B225" s="56" t="s">
        <v>926</v>
      </c>
      <c r="C225" s="258" t="s">
        <v>927</v>
      </c>
      <c r="D225" s="57" t="s">
        <v>30</v>
      </c>
      <c r="E225" s="58" t="s">
        <v>105</v>
      </c>
      <c r="F225" s="56" t="s">
        <v>42</v>
      </c>
      <c r="G225" s="58" t="s">
        <v>264</v>
      </c>
      <c r="H225" s="56" t="s">
        <v>104</v>
      </c>
      <c r="I225" s="58" t="s">
        <v>264</v>
      </c>
      <c r="J225" s="56" t="s">
        <v>264</v>
      </c>
      <c r="K225" s="61">
        <v>3</v>
      </c>
      <c r="L225" s="273" t="s">
        <v>896</v>
      </c>
    </row>
    <row r="226" spans="1:12" ht="12" customHeight="1">
      <c r="A226" s="55">
        <f t="shared" si="3"/>
        <v>224</v>
      </c>
      <c r="B226" s="56" t="s">
        <v>928</v>
      </c>
      <c r="C226" s="58" t="s">
        <v>929</v>
      </c>
      <c r="D226" s="62" t="s">
        <v>930</v>
      </c>
      <c r="E226" s="58" t="s">
        <v>105</v>
      </c>
      <c r="F226" s="56" t="s">
        <v>42</v>
      </c>
      <c r="G226" s="64" t="s">
        <v>104</v>
      </c>
      <c r="H226" s="58" t="s">
        <v>104</v>
      </c>
      <c r="I226" s="56" t="s">
        <v>264</v>
      </c>
      <c r="J226" s="56" t="s">
        <v>264</v>
      </c>
      <c r="K226" s="61">
        <v>4</v>
      </c>
      <c r="L226" s="273" t="s">
        <v>896</v>
      </c>
    </row>
    <row r="227" spans="1:12" ht="12" customHeight="1">
      <c r="A227" s="55">
        <f t="shared" si="3"/>
        <v>225</v>
      </c>
      <c r="B227" s="56" t="s">
        <v>931</v>
      </c>
      <c r="C227" s="58" t="s">
        <v>932</v>
      </c>
      <c r="D227" s="62" t="s">
        <v>933</v>
      </c>
      <c r="E227" s="58" t="s">
        <v>105</v>
      </c>
      <c r="F227" s="56" t="s">
        <v>42</v>
      </c>
      <c r="G227" s="64" t="s">
        <v>264</v>
      </c>
      <c r="H227" s="58" t="s">
        <v>104</v>
      </c>
      <c r="I227" s="56" t="s">
        <v>264</v>
      </c>
      <c r="J227" s="56" t="s">
        <v>264</v>
      </c>
      <c r="K227" s="61">
        <v>5</v>
      </c>
      <c r="L227" s="273" t="s">
        <v>896</v>
      </c>
    </row>
    <row r="228" spans="1:12" ht="12" customHeight="1">
      <c r="A228" s="55">
        <f t="shared" si="3"/>
        <v>226</v>
      </c>
      <c r="B228" s="56" t="s">
        <v>934</v>
      </c>
      <c r="C228" s="58" t="s">
        <v>935</v>
      </c>
      <c r="D228" s="62" t="s">
        <v>936</v>
      </c>
      <c r="E228" s="58" t="s">
        <v>105</v>
      </c>
      <c r="F228" s="56" t="s">
        <v>42</v>
      </c>
      <c r="G228" s="64" t="s">
        <v>104</v>
      </c>
      <c r="H228" s="56" t="s">
        <v>104</v>
      </c>
      <c r="I228" s="56" t="s">
        <v>264</v>
      </c>
      <c r="J228" s="56" t="s">
        <v>264</v>
      </c>
      <c r="K228" s="61">
        <v>5</v>
      </c>
      <c r="L228" s="273" t="s">
        <v>896</v>
      </c>
    </row>
    <row r="229" spans="1:12" ht="12" customHeight="1">
      <c r="A229" s="52">
        <f t="shared" si="3"/>
        <v>227</v>
      </c>
      <c r="B229" s="137" t="s">
        <v>937</v>
      </c>
      <c r="C229" s="136" t="s">
        <v>938</v>
      </c>
      <c r="D229" s="144" t="s">
        <v>939</v>
      </c>
      <c r="E229" s="136" t="s">
        <v>105</v>
      </c>
      <c r="F229" s="137" t="s">
        <v>42</v>
      </c>
      <c r="G229" s="163" t="s">
        <v>104</v>
      </c>
      <c r="H229" s="137" t="s">
        <v>104</v>
      </c>
      <c r="I229" s="137" t="s">
        <v>264</v>
      </c>
      <c r="J229" s="137" t="s">
        <v>264</v>
      </c>
      <c r="K229" s="145">
        <v>5</v>
      </c>
      <c r="L229" s="274" t="s">
        <v>896</v>
      </c>
    </row>
    <row r="230" spans="1:12" ht="12" customHeight="1">
      <c r="A230" s="159">
        <f t="shared" si="3"/>
        <v>228</v>
      </c>
      <c r="B230" s="149" t="s">
        <v>207</v>
      </c>
      <c r="C230" s="151" t="s">
        <v>940</v>
      </c>
      <c r="D230" s="260" t="s">
        <v>215</v>
      </c>
      <c r="E230" s="151" t="s">
        <v>105</v>
      </c>
      <c r="F230" s="149" t="s">
        <v>107</v>
      </c>
      <c r="G230" s="167" t="s">
        <v>104</v>
      </c>
      <c r="H230" s="149" t="s">
        <v>104</v>
      </c>
      <c r="I230" s="149" t="s">
        <v>264</v>
      </c>
      <c r="J230" s="149" t="s">
        <v>264</v>
      </c>
      <c r="K230" s="152" t="s">
        <v>485</v>
      </c>
      <c r="L230" s="272" t="s">
        <v>941</v>
      </c>
    </row>
    <row r="231" spans="1:12" ht="12" customHeight="1">
      <c r="A231" s="55">
        <f t="shared" si="3"/>
        <v>229</v>
      </c>
      <c r="B231" s="56" t="s">
        <v>942</v>
      </c>
      <c r="C231" s="58" t="s">
        <v>943</v>
      </c>
      <c r="D231" s="62" t="s">
        <v>31</v>
      </c>
      <c r="E231" s="58" t="s">
        <v>105</v>
      </c>
      <c r="F231" s="56" t="s">
        <v>102</v>
      </c>
      <c r="G231" s="64" t="s">
        <v>264</v>
      </c>
      <c r="H231" s="56" t="s">
        <v>264</v>
      </c>
      <c r="I231" s="56" t="s">
        <v>104</v>
      </c>
      <c r="J231" s="56" t="s">
        <v>264</v>
      </c>
      <c r="K231" s="61" t="s">
        <v>264</v>
      </c>
      <c r="L231" s="273" t="s">
        <v>941</v>
      </c>
    </row>
    <row r="232" spans="1:12" ht="12" customHeight="1">
      <c r="A232" s="55">
        <f t="shared" si="3"/>
        <v>230</v>
      </c>
      <c r="B232" s="133" t="s">
        <v>944</v>
      </c>
      <c r="C232" s="148" t="s">
        <v>945</v>
      </c>
      <c r="D232" s="62" t="s">
        <v>946</v>
      </c>
      <c r="E232" s="58" t="s">
        <v>105</v>
      </c>
      <c r="F232" s="56" t="s">
        <v>102</v>
      </c>
      <c r="G232" s="64" t="s">
        <v>264</v>
      </c>
      <c r="H232" s="56" t="s">
        <v>264</v>
      </c>
      <c r="I232" s="58" t="s">
        <v>264</v>
      </c>
      <c r="J232" s="56" t="s">
        <v>104</v>
      </c>
      <c r="K232" s="61" t="s">
        <v>264</v>
      </c>
      <c r="L232" s="273" t="s">
        <v>941</v>
      </c>
    </row>
    <row r="233" spans="1:12" ht="12" customHeight="1">
      <c r="A233" s="55">
        <f t="shared" si="3"/>
        <v>231</v>
      </c>
      <c r="B233" s="133" t="s">
        <v>947</v>
      </c>
      <c r="C233" s="148" t="s">
        <v>948</v>
      </c>
      <c r="D233" s="62" t="s">
        <v>234</v>
      </c>
      <c r="E233" s="58" t="s">
        <v>105</v>
      </c>
      <c r="F233" s="56" t="s">
        <v>102</v>
      </c>
      <c r="G233" s="64" t="s">
        <v>264</v>
      </c>
      <c r="H233" s="56" t="s">
        <v>264</v>
      </c>
      <c r="I233" s="58" t="s">
        <v>104</v>
      </c>
      <c r="J233" s="56" t="s">
        <v>264</v>
      </c>
      <c r="K233" s="61" t="s">
        <v>264</v>
      </c>
      <c r="L233" s="273" t="s">
        <v>941</v>
      </c>
    </row>
    <row r="234" spans="1:12" ht="12" customHeight="1">
      <c r="A234" s="55">
        <f t="shared" si="3"/>
        <v>232</v>
      </c>
      <c r="B234" s="133" t="s">
        <v>315</v>
      </c>
      <c r="C234" s="148" t="s">
        <v>949</v>
      </c>
      <c r="D234" s="62" t="s">
        <v>235</v>
      </c>
      <c r="E234" s="58" t="s">
        <v>103</v>
      </c>
      <c r="F234" s="56" t="s">
        <v>102</v>
      </c>
      <c r="G234" s="64" t="s">
        <v>264</v>
      </c>
      <c r="H234" s="56" t="s">
        <v>264</v>
      </c>
      <c r="I234" s="58" t="s">
        <v>104</v>
      </c>
      <c r="J234" s="56" t="s">
        <v>264</v>
      </c>
      <c r="K234" s="61" t="s">
        <v>264</v>
      </c>
      <c r="L234" s="273" t="s">
        <v>941</v>
      </c>
    </row>
    <row r="235" spans="1:12" ht="12" customHeight="1">
      <c r="A235" s="55">
        <f t="shared" si="3"/>
        <v>233</v>
      </c>
      <c r="B235" s="133" t="s">
        <v>262</v>
      </c>
      <c r="C235" s="148" t="s">
        <v>950</v>
      </c>
      <c r="D235" s="62" t="s">
        <v>236</v>
      </c>
      <c r="E235" s="58" t="s">
        <v>103</v>
      </c>
      <c r="F235" s="56" t="s">
        <v>106</v>
      </c>
      <c r="G235" s="64" t="s">
        <v>264</v>
      </c>
      <c r="H235" s="56" t="s">
        <v>104</v>
      </c>
      <c r="I235" s="58" t="s">
        <v>264</v>
      </c>
      <c r="J235" s="56" t="s">
        <v>264</v>
      </c>
      <c r="K235" s="61" t="s">
        <v>264</v>
      </c>
      <c r="L235" s="273" t="s">
        <v>941</v>
      </c>
    </row>
    <row r="236" spans="1:12" ht="12" customHeight="1">
      <c r="A236" s="55">
        <f t="shared" si="3"/>
        <v>234</v>
      </c>
      <c r="B236" s="133" t="s">
        <v>951</v>
      </c>
      <c r="C236" s="148" t="s">
        <v>952</v>
      </c>
      <c r="D236" s="62" t="s">
        <v>32</v>
      </c>
      <c r="E236" s="58" t="s">
        <v>105</v>
      </c>
      <c r="F236" s="56" t="s">
        <v>102</v>
      </c>
      <c r="G236" s="64" t="s">
        <v>264</v>
      </c>
      <c r="H236" s="56" t="s">
        <v>264</v>
      </c>
      <c r="I236" s="58" t="s">
        <v>104</v>
      </c>
      <c r="J236" s="56" t="s">
        <v>264</v>
      </c>
      <c r="K236" s="61" t="s">
        <v>264</v>
      </c>
      <c r="L236" s="273" t="s">
        <v>941</v>
      </c>
    </row>
    <row r="237" spans="1:12" ht="12" customHeight="1">
      <c r="A237" s="55">
        <f t="shared" si="3"/>
        <v>235</v>
      </c>
      <c r="B237" s="133" t="s">
        <v>208</v>
      </c>
      <c r="C237" s="148" t="s">
        <v>953</v>
      </c>
      <c r="D237" s="62" t="s">
        <v>238</v>
      </c>
      <c r="E237" s="58" t="s">
        <v>105</v>
      </c>
      <c r="F237" s="56" t="s">
        <v>42</v>
      </c>
      <c r="G237" s="64" t="s">
        <v>264</v>
      </c>
      <c r="H237" s="56" t="s">
        <v>104</v>
      </c>
      <c r="I237" s="58" t="s">
        <v>264</v>
      </c>
      <c r="J237" s="56" t="s">
        <v>264</v>
      </c>
      <c r="K237" s="61" t="s">
        <v>485</v>
      </c>
      <c r="L237" s="273" t="s">
        <v>941</v>
      </c>
    </row>
    <row r="238" spans="1:12" ht="12" customHeight="1">
      <c r="A238" s="55">
        <f t="shared" si="3"/>
        <v>236</v>
      </c>
      <c r="B238" s="133" t="s">
        <v>184</v>
      </c>
      <c r="C238" s="148" t="s">
        <v>954</v>
      </c>
      <c r="D238" s="62" t="s">
        <v>183</v>
      </c>
      <c r="E238" s="58" t="s">
        <v>105</v>
      </c>
      <c r="F238" s="56" t="s">
        <v>42</v>
      </c>
      <c r="G238" s="64" t="s">
        <v>264</v>
      </c>
      <c r="H238" s="56" t="s">
        <v>104</v>
      </c>
      <c r="I238" s="58" t="s">
        <v>264</v>
      </c>
      <c r="J238" s="56" t="s">
        <v>264</v>
      </c>
      <c r="K238" s="61">
        <v>1</v>
      </c>
      <c r="L238" s="273" t="s">
        <v>941</v>
      </c>
    </row>
    <row r="239" spans="1:12" ht="12" customHeight="1">
      <c r="A239" s="55">
        <f t="shared" si="3"/>
        <v>237</v>
      </c>
      <c r="B239" s="133" t="s">
        <v>955</v>
      </c>
      <c r="C239" s="148" t="s">
        <v>956</v>
      </c>
      <c r="D239" s="62" t="s">
        <v>33</v>
      </c>
      <c r="E239" s="58" t="s">
        <v>103</v>
      </c>
      <c r="F239" s="56" t="s">
        <v>42</v>
      </c>
      <c r="G239" s="64" t="s">
        <v>104</v>
      </c>
      <c r="H239" s="56" t="s">
        <v>104</v>
      </c>
      <c r="I239" s="58" t="s">
        <v>264</v>
      </c>
      <c r="J239" s="56" t="s">
        <v>264</v>
      </c>
      <c r="K239" s="248">
        <v>5</v>
      </c>
      <c r="L239" s="273" t="s">
        <v>941</v>
      </c>
    </row>
    <row r="240" spans="1:12" ht="12" customHeight="1">
      <c r="A240" s="55">
        <f t="shared" si="3"/>
        <v>238</v>
      </c>
      <c r="B240" s="133" t="s">
        <v>957</v>
      </c>
      <c r="C240" s="148" t="s">
        <v>958</v>
      </c>
      <c r="D240" s="62" t="s">
        <v>34</v>
      </c>
      <c r="E240" s="58" t="s">
        <v>103</v>
      </c>
      <c r="F240" s="56" t="s">
        <v>42</v>
      </c>
      <c r="G240" s="64" t="s">
        <v>104</v>
      </c>
      <c r="H240" s="56" t="s">
        <v>104</v>
      </c>
      <c r="I240" s="58" t="s">
        <v>264</v>
      </c>
      <c r="J240" s="56" t="s">
        <v>264</v>
      </c>
      <c r="K240" s="61" t="s">
        <v>264</v>
      </c>
      <c r="L240" s="273" t="s">
        <v>941</v>
      </c>
    </row>
    <row r="241" spans="1:12" ht="12" customHeight="1">
      <c r="A241" s="55">
        <f t="shared" si="3"/>
        <v>239</v>
      </c>
      <c r="B241" s="133" t="s">
        <v>959</v>
      </c>
      <c r="C241" s="148" t="s">
        <v>960</v>
      </c>
      <c r="D241" s="62" t="s">
        <v>35</v>
      </c>
      <c r="E241" s="58" t="s">
        <v>103</v>
      </c>
      <c r="F241" s="56" t="s">
        <v>42</v>
      </c>
      <c r="G241" s="64" t="s">
        <v>264</v>
      </c>
      <c r="H241" s="56" t="s">
        <v>104</v>
      </c>
      <c r="I241" s="58" t="s">
        <v>264</v>
      </c>
      <c r="J241" s="56" t="s">
        <v>264</v>
      </c>
      <c r="K241" s="61" t="s">
        <v>264</v>
      </c>
      <c r="L241" s="273" t="s">
        <v>941</v>
      </c>
    </row>
    <row r="242" spans="1:12" ht="12" customHeight="1">
      <c r="A242" s="55">
        <f t="shared" si="3"/>
        <v>240</v>
      </c>
      <c r="B242" s="133" t="s">
        <v>961</v>
      </c>
      <c r="C242" s="148" t="s">
        <v>962</v>
      </c>
      <c r="D242" s="62" t="s">
        <v>36</v>
      </c>
      <c r="E242" s="58" t="s">
        <v>105</v>
      </c>
      <c r="F242" s="56" t="s">
        <v>42</v>
      </c>
      <c r="G242" s="64" t="s">
        <v>104</v>
      </c>
      <c r="H242" s="56" t="s">
        <v>104</v>
      </c>
      <c r="I242" s="58" t="s">
        <v>264</v>
      </c>
      <c r="J242" s="56" t="s">
        <v>264</v>
      </c>
      <c r="K242" s="61">
        <v>3</v>
      </c>
      <c r="L242" s="273" t="s">
        <v>941</v>
      </c>
    </row>
    <row r="243" spans="1:12" ht="12" customHeight="1">
      <c r="A243" s="55">
        <f t="shared" si="3"/>
        <v>241</v>
      </c>
      <c r="B243" s="133" t="s">
        <v>963</v>
      </c>
      <c r="C243" s="148" t="s">
        <v>964</v>
      </c>
      <c r="D243" s="62" t="s">
        <v>37</v>
      </c>
      <c r="E243" s="58" t="s">
        <v>105</v>
      </c>
      <c r="F243" s="56" t="s">
        <v>42</v>
      </c>
      <c r="G243" s="64" t="s">
        <v>264</v>
      </c>
      <c r="H243" s="56" t="s">
        <v>104</v>
      </c>
      <c r="I243" s="58" t="s">
        <v>264</v>
      </c>
      <c r="J243" s="56" t="s">
        <v>264</v>
      </c>
      <c r="K243" s="61">
        <v>1</v>
      </c>
      <c r="L243" s="273" t="s">
        <v>941</v>
      </c>
    </row>
    <row r="244" spans="1:12" ht="12" customHeight="1">
      <c r="A244" s="55">
        <f t="shared" si="3"/>
        <v>242</v>
      </c>
      <c r="B244" s="133" t="s">
        <v>965</v>
      </c>
      <c r="C244" s="148" t="s">
        <v>966</v>
      </c>
      <c r="D244" s="62" t="s">
        <v>38</v>
      </c>
      <c r="E244" s="58" t="s">
        <v>103</v>
      </c>
      <c r="F244" s="56" t="s">
        <v>42</v>
      </c>
      <c r="G244" s="64" t="s">
        <v>264</v>
      </c>
      <c r="H244" s="56" t="s">
        <v>104</v>
      </c>
      <c r="I244" s="58" t="s">
        <v>264</v>
      </c>
      <c r="J244" s="56" t="s">
        <v>264</v>
      </c>
      <c r="K244" s="61" t="s">
        <v>264</v>
      </c>
      <c r="L244" s="273" t="s">
        <v>941</v>
      </c>
    </row>
    <row r="245" spans="1:12" ht="12" customHeight="1">
      <c r="A245" s="55">
        <f t="shared" si="3"/>
        <v>243</v>
      </c>
      <c r="B245" s="133" t="s">
        <v>967</v>
      </c>
      <c r="C245" s="148" t="s">
        <v>968</v>
      </c>
      <c r="D245" s="62" t="s">
        <v>969</v>
      </c>
      <c r="E245" s="58" t="s">
        <v>105</v>
      </c>
      <c r="F245" s="56" t="s">
        <v>42</v>
      </c>
      <c r="G245" s="64" t="s">
        <v>264</v>
      </c>
      <c r="H245" s="56" t="s">
        <v>104</v>
      </c>
      <c r="I245" s="58" t="s">
        <v>264</v>
      </c>
      <c r="J245" s="56" t="s">
        <v>264</v>
      </c>
      <c r="K245" s="61">
        <v>1</v>
      </c>
      <c r="L245" s="273" t="s">
        <v>941</v>
      </c>
    </row>
    <row r="246" spans="1:12" ht="12" customHeight="1">
      <c r="A246" s="55">
        <f t="shared" si="3"/>
        <v>244</v>
      </c>
      <c r="B246" s="133" t="s">
        <v>970</v>
      </c>
      <c r="C246" s="148" t="s">
        <v>971</v>
      </c>
      <c r="D246" s="62" t="s">
        <v>39</v>
      </c>
      <c r="E246" s="58" t="s">
        <v>105</v>
      </c>
      <c r="F246" s="56" t="s">
        <v>42</v>
      </c>
      <c r="G246" s="64" t="s">
        <v>104</v>
      </c>
      <c r="H246" s="56" t="s">
        <v>104</v>
      </c>
      <c r="I246" s="58" t="s">
        <v>264</v>
      </c>
      <c r="J246" s="56" t="s">
        <v>264</v>
      </c>
      <c r="K246" s="61">
        <v>2</v>
      </c>
      <c r="L246" s="273" t="s">
        <v>941</v>
      </c>
    </row>
    <row r="247" spans="1:12" ht="12" customHeight="1">
      <c r="A247" s="55">
        <f t="shared" si="3"/>
        <v>245</v>
      </c>
      <c r="B247" s="56" t="s">
        <v>40</v>
      </c>
      <c r="C247" s="58" t="s">
        <v>972</v>
      </c>
      <c r="D247" s="62" t="s">
        <v>41</v>
      </c>
      <c r="E247" s="58" t="s">
        <v>103</v>
      </c>
      <c r="F247" s="56" t="s">
        <v>42</v>
      </c>
      <c r="G247" s="64" t="s">
        <v>104</v>
      </c>
      <c r="H247" s="56" t="s">
        <v>104</v>
      </c>
      <c r="I247" s="58" t="s">
        <v>264</v>
      </c>
      <c r="J247" s="56" t="s">
        <v>264</v>
      </c>
      <c r="K247" s="61">
        <v>4</v>
      </c>
      <c r="L247" s="273" t="s">
        <v>941</v>
      </c>
    </row>
    <row r="248" spans="1:12" ht="12" customHeight="1">
      <c r="A248" s="55">
        <f t="shared" si="3"/>
        <v>246</v>
      </c>
      <c r="B248" s="56" t="s">
        <v>973</v>
      </c>
      <c r="C248" s="58" t="s">
        <v>974</v>
      </c>
      <c r="D248" s="62" t="s">
        <v>975</v>
      </c>
      <c r="E248" s="58" t="s">
        <v>103</v>
      </c>
      <c r="F248" s="56" t="s">
        <v>102</v>
      </c>
      <c r="G248" s="64" t="s">
        <v>264</v>
      </c>
      <c r="H248" s="56" t="s">
        <v>264</v>
      </c>
      <c r="I248" s="58" t="s">
        <v>104</v>
      </c>
      <c r="J248" s="56" t="s">
        <v>264</v>
      </c>
      <c r="K248" s="61" t="s">
        <v>264</v>
      </c>
      <c r="L248" s="273" t="s">
        <v>941</v>
      </c>
    </row>
    <row r="249" spans="1:12" ht="12" customHeight="1">
      <c r="A249" s="55">
        <f t="shared" si="3"/>
        <v>247</v>
      </c>
      <c r="B249" s="133" t="s">
        <v>976</v>
      </c>
      <c r="C249" s="252" t="s">
        <v>977</v>
      </c>
      <c r="D249" s="57" t="s">
        <v>978</v>
      </c>
      <c r="E249" s="58" t="s">
        <v>105</v>
      </c>
      <c r="F249" s="56" t="s">
        <v>42</v>
      </c>
      <c r="G249" s="58" t="s">
        <v>104</v>
      </c>
      <c r="H249" s="56" t="s">
        <v>104</v>
      </c>
      <c r="I249" s="56" t="s">
        <v>264</v>
      </c>
      <c r="J249" s="56" t="s">
        <v>264</v>
      </c>
      <c r="K249" s="61">
        <v>2</v>
      </c>
      <c r="L249" s="273" t="s">
        <v>941</v>
      </c>
    </row>
    <row r="250" spans="1:12" ht="12" customHeight="1">
      <c r="A250" s="55">
        <f t="shared" si="3"/>
        <v>248</v>
      </c>
      <c r="B250" s="133" t="s">
        <v>979</v>
      </c>
      <c r="C250" s="252" t="s">
        <v>980</v>
      </c>
      <c r="D250" s="57" t="s">
        <v>981</v>
      </c>
      <c r="E250" s="58" t="s">
        <v>105</v>
      </c>
      <c r="F250" s="58" t="s">
        <v>42</v>
      </c>
      <c r="G250" s="58" t="s">
        <v>104</v>
      </c>
      <c r="H250" s="56" t="s">
        <v>104</v>
      </c>
      <c r="I250" s="56" t="s">
        <v>264</v>
      </c>
      <c r="J250" s="56" t="s">
        <v>264</v>
      </c>
      <c r="K250" s="61">
        <v>2</v>
      </c>
      <c r="L250" s="273" t="s">
        <v>941</v>
      </c>
    </row>
    <row r="251" spans="1:12" ht="12" customHeight="1">
      <c r="A251" s="155">
        <f t="shared" si="3"/>
        <v>249</v>
      </c>
      <c r="B251" s="134" t="s">
        <v>982</v>
      </c>
      <c r="C251" s="253" t="s">
        <v>983</v>
      </c>
      <c r="D251" s="135" t="s">
        <v>984</v>
      </c>
      <c r="E251" s="136" t="s">
        <v>105</v>
      </c>
      <c r="F251" s="136" t="s">
        <v>102</v>
      </c>
      <c r="G251" s="136" t="s">
        <v>264</v>
      </c>
      <c r="H251" s="137" t="s">
        <v>264</v>
      </c>
      <c r="I251" s="137" t="s">
        <v>264</v>
      </c>
      <c r="J251" s="137" t="s">
        <v>104</v>
      </c>
      <c r="K251" s="145" t="s">
        <v>264</v>
      </c>
      <c r="L251" s="274" t="s">
        <v>941</v>
      </c>
    </row>
    <row r="252" spans="1:12" ht="12" customHeight="1">
      <c r="A252" s="128">
        <f t="shared" si="3"/>
        <v>250</v>
      </c>
      <c r="B252" s="156" t="s">
        <v>316</v>
      </c>
      <c r="C252" s="256" t="s">
        <v>985</v>
      </c>
      <c r="D252" s="150" t="s">
        <v>49</v>
      </c>
      <c r="E252" s="151" t="s">
        <v>103</v>
      </c>
      <c r="F252" s="149" t="s">
        <v>102</v>
      </c>
      <c r="G252" s="151" t="s">
        <v>264</v>
      </c>
      <c r="H252" s="149" t="s">
        <v>264</v>
      </c>
      <c r="I252" s="149" t="s">
        <v>264</v>
      </c>
      <c r="J252" s="149" t="s">
        <v>104</v>
      </c>
      <c r="K252" s="152" t="s">
        <v>264</v>
      </c>
      <c r="L252" s="275" t="s">
        <v>986</v>
      </c>
    </row>
    <row r="253" spans="1:12" ht="12" customHeight="1">
      <c r="A253" s="55">
        <f t="shared" si="3"/>
        <v>251</v>
      </c>
      <c r="B253" s="133" t="s">
        <v>259</v>
      </c>
      <c r="C253" s="252" t="s">
        <v>987</v>
      </c>
      <c r="D253" s="57" t="s">
        <v>50</v>
      </c>
      <c r="E253" s="58" t="s">
        <v>105</v>
      </c>
      <c r="F253" s="56" t="s">
        <v>102</v>
      </c>
      <c r="G253" s="58" t="s">
        <v>264</v>
      </c>
      <c r="H253" s="56" t="s">
        <v>264</v>
      </c>
      <c r="I253" s="56" t="s">
        <v>104</v>
      </c>
      <c r="J253" s="56" t="s">
        <v>264</v>
      </c>
      <c r="K253" s="61" t="s">
        <v>264</v>
      </c>
      <c r="L253" s="276" t="s">
        <v>986</v>
      </c>
    </row>
    <row r="254" spans="1:12" ht="12" customHeight="1">
      <c r="A254" s="55">
        <f t="shared" si="3"/>
        <v>252</v>
      </c>
      <c r="B254" s="133" t="s">
        <v>297</v>
      </c>
      <c r="C254" s="252" t="s">
        <v>988</v>
      </c>
      <c r="D254" s="57" t="s">
        <v>51</v>
      </c>
      <c r="E254" s="58" t="s">
        <v>103</v>
      </c>
      <c r="F254" s="56" t="s">
        <v>102</v>
      </c>
      <c r="G254" s="58" t="s">
        <v>264</v>
      </c>
      <c r="H254" s="56" t="s">
        <v>264</v>
      </c>
      <c r="I254" s="56" t="s">
        <v>104</v>
      </c>
      <c r="J254" s="56" t="s">
        <v>264</v>
      </c>
      <c r="K254" s="61" t="s">
        <v>264</v>
      </c>
      <c r="L254" s="276" t="s">
        <v>986</v>
      </c>
    </row>
    <row r="255" spans="1:12" ht="12" customHeight="1">
      <c r="A255" s="55">
        <f t="shared" si="3"/>
        <v>253</v>
      </c>
      <c r="B255" s="133" t="s">
        <v>317</v>
      </c>
      <c r="C255" s="252" t="s">
        <v>989</v>
      </c>
      <c r="D255" s="57" t="s">
        <v>52</v>
      </c>
      <c r="E255" s="58" t="s">
        <v>105</v>
      </c>
      <c r="F255" s="56" t="s">
        <v>102</v>
      </c>
      <c r="G255" s="58" t="s">
        <v>264</v>
      </c>
      <c r="H255" s="56" t="s">
        <v>264</v>
      </c>
      <c r="I255" s="56" t="s">
        <v>104</v>
      </c>
      <c r="J255" s="56" t="s">
        <v>264</v>
      </c>
      <c r="K255" s="61" t="s">
        <v>264</v>
      </c>
      <c r="L255" s="276" t="s">
        <v>986</v>
      </c>
    </row>
    <row r="256" spans="1:12" ht="12" customHeight="1">
      <c r="A256" s="55">
        <f t="shared" si="3"/>
        <v>254</v>
      </c>
      <c r="B256" s="133" t="s">
        <v>318</v>
      </c>
      <c r="C256" s="252" t="s">
        <v>990</v>
      </c>
      <c r="D256" s="57" t="s">
        <v>53</v>
      </c>
      <c r="E256" s="58" t="s">
        <v>105</v>
      </c>
      <c r="F256" s="56" t="s">
        <v>102</v>
      </c>
      <c r="G256" s="58" t="s">
        <v>264</v>
      </c>
      <c r="H256" s="56" t="s">
        <v>264</v>
      </c>
      <c r="I256" s="56" t="s">
        <v>104</v>
      </c>
      <c r="J256" s="56" t="s">
        <v>264</v>
      </c>
      <c r="K256" s="61" t="s">
        <v>264</v>
      </c>
      <c r="L256" s="276" t="s">
        <v>986</v>
      </c>
    </row>
    <row r="257" spans="1:12" ht="12" customHeight="1">
      <c r="A257" s="55">
        <f t="shared" si="3"/>
        <v>255</v>
      </c>
      <c r="B257" s="133" t="s">
        <v>298</v>
      </c>
      <c r="C257" s="252" t="s">
        <v>991</v>
      </c>
      <c r="D257" s="57" t="s">
        <v>54</v>
      </c>
      <c r="E257" s="58" t="s">
        <v>105</v>
      </c>
      <c r="F257" s="56" t="s">
        <v>102</v>
      </c>
      <c r="G257" s="58" t="s">
        <v>264</v>
      </c>
      <c r="H257" s="56" t="s">
        <v>264</v>
      </c>
      <c r="I257" s="56" t="s">
        <v>104</v>
      </c>
      <c r="J257" s="56" t="s">
        <v>264</v>
      </c>
      <c r="K257" s="61" t="s">
        <v>264</v>
      </c>
      <c r="L257" s="276" t="s">
        <v>986</v>
      </c>
    </row>
    <row r="258" spans="1:12" ht="12" customHeight="1">
      <c r="A258" s="55">
        <f t="shared" si="3"/>
        <v>256</v>
      </c>
      <c r="B258" s="133" t="s">
        <v>352</v>
      </c>
      <c r="C258" s="252" t="s">
        <v>992</v>
      </c>
      <c r="D258" s="57" t="s">
        <v>55</v>
      </c>
      <c r="E258" s="58" t="s">
        <v>105</v>
      </c>
      <c r="F258" s="56" t="s">
        <v>102</v>
      </c>
      <c r="G258" s="58" t="s">
        <v>264</v>
      </c>
      <c r="H258" s="56" t="s">
        <v>264</v>
      </c>
      <c r="I258" s="56" t="s">
        <v>104</v>
      </c>
      <c r="J258" s="56" t="s">
        <v>264</v>
      </c>
      <c r="K258" s="61" t="s">
        <v>264</v>
      </c>
      <c r="L258" s="276" t="s">
        <v>986</v>
      </c>
    </row>
    <row r="259" spans="1:12" ht="12" customHeight="1">
      <c r="A259" s="55">
        <f t="shared" si="3"/>
        <v>257</v>
      </c>
      <c r="B259" s="56" t="s">
        <v>993</v>
      </c>
      <c r="C259" s="258" t="s">
        <v>994</v>
      </c>
      <c r="D259" s="57" t="s">
        <v>995</v>
      </c>
      <c r="E259" s="58" t="s">
        <v>103</v>
      </c>
      <c r="F259" s="56" t="s">
        <v>102</v>
      </c>
      <c r="G259" s="58" t="s">
        <v>264</v>
      </c>
      <c r="H259" s="56" t="s">
        <v>264</v>
      </c>
      <c r="I259" s="56" t="s">
        <v>264</v>
      </c>
      <c r="J259" s="56" t="s">
        <v>104</v>
      </c>
      <c r="K259" s="61" t="s">
        <v>264</v>
      </c>
      <c r="L259" s="276" t="s">
        <v>986</v>
      </c>
    </row>
    <row r="260" spans="1:12" ht="12" customHeight="1">
      <c r="A260" s="55">
        <f t="shared" ref="A260:A323" si="4">A259+1</f>
        <v>258</v>
      </c>
      <c r="B260" s="56" t="s">
        <v>996</v>
      </c>
      <c r="C260" s="258" t="s">
        <v>997</v>
      </c>
      <c r="D260" s="57" t="s">
        <v>998</v>
      </c>
      <c r="E260" s="58" t="s">
        <v>103</v>
      </c>
      <c r="F260" s="56" t="s">
        <v>102</v>
      </c>
      <c r="G260" s="58" t="s">
        <v>264</v>
      </c>
      <c r="H260" s="56" t="s">
        <v>264</v>
      </c>
      <c r="I260" s="56" t="s">
        <v>264</v>
      </c>
      <c r="J260" s="56" t="s">
        <v>104</v>
      </c>
      <c r="K260" s="61" t="s">
        <v>264</v>
      </c>
      <c r="L260" s="276" t="s">
        <v>986</v>
      </c>
    </row>
    <row r="261" spans="1:12" ht="12" customHeight="1">
      <c r="A261" s="55">
        <f t="shared" si="4"/>
        <v>259</v>
      </c>
      <c r="B261" s="56" t="s">
        <v>999</v>
      </c>
      <c r="C261" s="258" t="s">
        <v>1000</v>
      </c>
      <c r="D261" s="57" t="s">
        <v>1001</v>
      </c>
      <c r="E261" s="58" t="s">
        <v>105</v>
      </c>
      <c r="F261" s="56" t="s">
        <v>102</v>
      </c>
      <c r="G261" s="58" t="s">
        <v>264</v>
      </c>
      <c r="H261" s="56" t="s">
        <v>264</v>
      </c>
      <c r="I261" s="56" t="s">
        <v>104</v>
      </c>
      <c r="J261" s="56" t="s">
        <v>264</v>
      </c>
      <c r="K261" s="61" t="s">
        <v>264</v>
      </c>
      <c r="L261" s="276" t="s">
        <v>986</v>
      </c>
    </row>
    <row r="262" spans="1:12" ht="12" customHeight="1">
      <c r="A262" s="55">
        <f t="shared" si="4"/>
        <v>260</v>
      </c>
      <c r="B262" s="56" t="s">
        <v>1002</v>
      </c>
      <c r="C262" s="258" t="s">
        <v>1003</v>
      </c>
      <c r="D262" s="57" t="s">
        <v>1004</v>
      </c>
      <c r="E262" s="58" t="s">
        <v>105</v>
      </c>
      <c r="F262" s="56" t="s">
        <v>102</v>
      </c>
      <c r="G262" s="58" t="s">
        <v>264</v>
      </c>
      <c r="H262" s="56" t="s">
        <v>264</v>
      </c>
      <c r="I262" s="56" t="s">
        <v>104</v>
      </c>
      <c r="J262" s="56" t="s">
        <v>264</v>
      </c>
      <c r="K262" s="61" t="s">
        <v>264</v>
      </c>
      <c r="L262" s="276" t="s">
        <v>986</v>
      </c>
    </row>
    <row r="263" spans="1:12" ht="12" customHeight="1">
      <c r="A263" s="55">
        <f t="shared" si="4"/>
        <v>261</v>
      </c>
      <c r="B263" s="56" t="s">
        <v>1005</v>
      </c>
      <c r="C263" s="258" t="s">
        <v>1006</v>
      </c>
      <c r="D263" s="57" t="s">
        <v>1007</v>
      </c>
      <c r="E263" s="58" t="s">
        <v>103</v>
      </c>
      <c r="F263" s="56" t="s">
        <v>102</v>
      </c>
      <c r="G263" s="58" t="s">
        <v>264</v>
      </c>
      <c r="H263" s="56" t="s">
        <v>264</v>
      </c>
      <c r="I263" s="56" t="s">
        <v>104</v>
      </c>
      <c r="J263" s="56" t="s">
        <v>264</v>
      </c>
      <c r="K263" s="61" t="s">
        <v>264</v>
      </c>
      <c r="L263" s="276" t="s">
        <v>986</v>
      </c>
    </row>
    <row r="264" spans="1:12" ht="12" customHeight="1">
      <c r="A264" s="55">
        <f t="shared" si="4"/>
        <v>262</v>
      </c>
      <c r="B264" s="56" t="s">
        <v>353</v>
      </c>
      <c r="C264" s="258" t="s">
        <v>1008</v>
      </c>
      <c r="D264" s="57" t="s">
        <v>47</v>
      </c>
      <c r="E264" s="58" t="s">
        <v>105</v>
      </c>
      <c r="F264" s="56" t="s">
        <v>102</v>
      </c>
      <c r="G264" s="58" t="s">
        <v>264</v>
      </c>
      <c r="H264" s="56" t="s">
        <v>264</v>
      </c>
      <c r="I264" s="56" t="s">
        <v>104</v>
      </c>
      <c r="J264" s="56" t="s">
        <v>264</v>
      </c>
      <c r="K264" s="61" t="s">
        <v>264</v>
      </c>
      <c r="L264" s="276" t="s">
        <v>986</v>
      </c>
    </row>
    <row r="265" spans="1:12" ht="12" customHeight="1">
      <c r="A265" s="55">
        <f t="shared" si="4"/>
        <v>263</v>
      </c>
      <c r="B265" s="56" t="s">
        <v>1009</v>
      </c>
      <c r="C265" s="258" t="s">
        <v>1010</v>
      </c>
      <c r="D265" s="57" t="s">
        <v>48</v>
      </c>
      <c r="E265" s="58" t="s">
        <v>103</v>
      </c>
      <c r="F265" s="56" t="s">
        <v>102</v>
      </c>
      <c r="G265" s="58" t="s">
        <v>264</v>
      </c>
      <c r="H265" s="56" t="s">
        <v>264</v>
      </c>
      <c r="I265" s="56" t="s">
        <v>104</v>
      </c>
      <c r="J265" s="56" t="s">
        <v>264</v>
      </c>
      <c r="K265" s="61" t="s">
        <v>264</v>
      </c>
      <c r="L265" s="276" t="s">
        <v>986</v>
      </c>
    </row>
    <row r="266" spans="1:12" ht="12" customHeight="1">
      <c r="A266" s="55">
        <f t="shared" si="4"/>
        <v>264</v>
      </c>
      <c r="B266" s="56" t="s">
        <v>263</v>
      </c>
      <c r="C266" s="258" t="s">
        <v>1011</v>
      </c>
      <c r="D266" s="57" t="s">
        <v>237</v>
      </c>
      <c r="E266" s="58" t="s">
        <v>103</v>
      </c>
      <c r="F266" s="56" t="s">
        <v>107</v>
      </c>
      <c r="G266" s="58" t="s">
        <v>104</v>
      </c>
      <c r="H266" s="56" t="s">
        <v>104</v>
      </c>
      <c r="I266" s="56" t="s">
        <v>264</v>
      </c>
      <c r="J266" s="56" t="s">
        <v>264</v>
      </c>
      <c r="K266" s="61" t="s">
        <v>264</v>
      </c>
      <c r="L266" s="276" t="s">
        <v>986</v>
      </c>
    </row>
    <row r="267" spans="1:12" ht="12" customHeight="1">
      <c r="A267" s="55">
        <f t="shared" si="4"/>
        <v>265</v>
      </c>
      <c r="B267" s="56" t="s">
        <v>43</v>
      </c>
      <c r="C267" s="258" t="s">
        <v>1012</v>
      </c>
      <c r="D267" s="57" t="s">
        <v>44</v>
      </c>
      <c r="E267" s="58" t="s">
        <v>103</v>
      </c>
      <c r="F267" s="56" t="s">
        <v>102</v>
      </c>
      <c r="G267" s="58" t="s">
        <v>264</v>
      </c>
      <c r="H267" s="56" t="s">
        <v>264</v>
      </c>
      <c r="I267" s="56" t="s">
        <v>104</v>
      </c>
      <c r="J267" s="56" t="s">
        <v>264</v>
      </c>
      <c r="K267" s="61" t="s">
        <v>264</v>
      </c>
      <c r="L267" s="276" t="s">
        <v>986</v>
      </c>
    </row>
    <row r="268" spans="1:12" ht="12" customHeight="1">
      <c r="A268" s="55">
        <f t="shared" si="4"/>
        <v>266</v>
      </c>
      <c r="B268" s="56" t="s">
        <v>45</v>
      </c>
      <c r="C268" s="258" t="s">
        <v>1013</v>
      </c>
      <c r="D268" s="57" t="s">
        <v>46</v>
      </c>
      <c r="E268" s="58" t="s">
        <v>105</v>
      </c>
      <c r="F268" s="56" t="s">
        <v>102</v>
      </c>
      <c r="G268" s="58" t="s">
        <v>264</v>
      </c>
      <c r="H268" s="56" t="s">
        <v>264</v>
      </c>
      <c r="I268" s="56" t="s">
        <v>104</v>
      </c>
      <c r="J268" s="56" t="s">
        <v>264</v>
      </c>
      <c r="K268" s="61" t="s">
        <v>264</v>
      </c>
      <c r="L268" s="276" t="s">
        <v>986</v>
      </c>
    </row>
    <row r="269" spans="1:12" ht="12" customHeight="1">
      <c r="A269" s="55">
        <f t="shared" si="4"/>
        <v>267</v>
      </c>
      <c r="B269" s="56" t="s">
        <v>300</v>
      </c>
      <c r="C269" s="258" t="s">
        <v>1014</v>
      </c>
      <c r="D269" s="57" t="s">
        <v>56</v>
      </c>
      <c r="E269" s="58" t="s">
        <v>103</v>
      </c>
      <c r="F269" s="56" t="s">
        <v>102</v>
      </c>
      <c r="G269" s="58" t="s">
        <v>264</v>
      </c>
      <c r="H269" s="56" t="s">
        <v>264</v>
      </c>
      <c r="I269" s="56" t="s">
        <v>104</v>
      </c>
      <c r="J269" s="56" t="s">
        <v>264</v>
      </c>
      <c r="K269" s="61" t="s">
        <v>264</v>
      </c>
      <c r="L269" s="276" t="s">
        <v>986</v>
      </c>
    </row>
    <row r="270" spans="1:12" ht="12" customHeight="1">
      <c r="A270" s="55">
        <f t="shared" si="4"/>
        <v>268</v>
      </c>
      <c r="B270" s="133" t="s">
        <v>343</v>
      </c>
      <c r="C270" s="148" t="s">
        <v>1015</v>
      </c>
      <c r="D270" s="65" t="s">
        <v>57</v>
      </c>
      <c r="E270" s="58" t="s">
        <v>105</v>
      </c>
      <c r="F270" s="56" t="s">
        <v>102</v>
      </c>
      <c r="G270" s="56" t="s">
        <v>264</v>
      </c>
      <c r="H270" s="56" t="s">
        <v>264</v>
      </c>
      <c r="I270" s="56" t="s">
        <v>104</v>
      </c>
      <c r="J270" s="56" t="s">
        <v>264</v>
      </c>
      <c r="K270" s="61" t="s">
        <v>264</v>
      </c>
      <c r="L270" s="276" t="s">
        <v>986</v>
      </c>
    </row>
    <row r="271" spans="1:12" ht="12" customHeight="1">
      <c r="A271" s="52">
        <f t="shared" si="4"/>
        <v>269</v>
      </c>
      <c r="B271" s="158" t="s">
        <v>345</v>
      </c>
      <c r="C271" s="169" t="s">
        <v>1016</v>
      </c>
      <c r="D271" s="54" t="s">
        <v>58</v>
      </c>
      <c r="E271" s="139" t="s">
        <v>105</v>
      </c>
      <c r="F271" s="53" t="s">
        <v>102</v>
      </c>
      <c r="G271" s="53" t="s">
        <v>264</v>
      </c>
      <c r="H271" s="53" t="s">
        <v>264</v>
      </c>
      <c r="I271" s="53" t="s">
        <v>104</v>
      </c>
      <c r="J271" s="53" t="s">
        <v>264</v>
      </c>
      <c r="K271" s="63" t="s">
        <v>264</v>
      </c>
      <c r="L271" s="277" t="s">
        <v>986</v>
      </c>
    </row>
    <row r="272" spans="1:12" ht="12" customHeight="1">
      <c r="A272" s="128">
        <f t="shared" si="4"/>
        <v>270</v>
      </c>
      <c r="B272" s="156" t="s">
        <v>299</v>
      </c>
      <c r="C272" s="247" t="s">
        <v>1017</v>
      </c>
      <c r="D272" s="164" t="s">
        <v>59</v>
      </c>
      <c r="E272" s="151" t="s">
        <v>103</v>
      </c>
      <c r="F272" s="149" t="s">
        <v>102</v>
      </c>
      <c r="G272" s="149" t="s">
        <v>264</v>
      </c>
      <c r="H272" s="149" t="s">
        <v>264</v>
      </c>
      <c r="I272" s="151" t="s">
        <v>104</v>
      </c>
      <c r="J272" s="149" t="s">
        <v>264</v>
      </c>
      <c r="K272" s="152" t="s">
        <v>264</v>
      </c>
      <c r="L272" s="249" t="s">
        <v>1018</v>
      </c>
    </row>
    <row r="273" spans="1:12" ht="12" customHeight="1">
      <c r="A273" s="55">
        <f t="shared" si="4"/>
        <v>271</v>
      </c>
      <c r="B273" s="133" t="s">
        <v>1019</v>
      </c>
      <c r="C273" s="148" t="s">
        <v>1020</v>
      </c>
      <c r="D273" s="65" t="s">
        <v>60</v>
      </c>
      <c r="E273" s="58" t="s">
        <v>105</v>
      </c>
      <c r="F273" s="56" t="s">
        <v>42</v>
      </c>
      <c r="G273" s="56" t="s">
        <v>104</v>
      </c>
      <c r="H273" s="56" t="s">
        <v>104</v>
      </c>
      <c r="I273" s="56" t="s">
        <v>264</v>
      </c>
      <c r="J273" s="166" t="s">
        <v>264</v>
      </c>
      <c r="K273" s="61" t="s">
        <v>264</v>
      </c>
      <c r="L273" s="270" t="s">
        <v>1018</v>
      </c>
    </row>
    <row r="274" spans="1:12" ht="12" customHeight="1">
      <c r="A274" s="55">
        <f t="shared" si="4"/>
        <v>272</v>
      </c>
      <c r="B274" s="133" t="s">
        <v>1021</v>
      </c>
      <c r="C274" s="148" t="s">
        <v>1022</v>
      </c>
      <c r="D274" s="65" t="s">
        <v>61</v>
      </c>
      <c r="E274" s="58" t="s">
        <v>105</v>
      </c>
      <c r="F274" s="56" t="s">
        <v>42</v>
      </c>
      <c r="G274" s="56" t="s">
        <v>104</v>
      </c>
      <c r="H274" s="56" t="s">
        <v>104</v>
      </c>
      <c r="I274" s="56" t="s">
        <v>264</v>
      </c>
      <c r="J274" s="56" t="s">
        <v>264</v>
      </c>
      <c r="K274" s="61" t="s">
        <v>264</v>
      </c>
      <c r="L274" s="270" t="s">
        <v>1018</v>
      </c>
    </row>
    <row r="275" spans="1:12" ht="12" customHeight="1">
      <c r="A275" s="55">
        <f t="shared" si="4"/>
        <v>273</v>
      </c>
      <c r="B275" s="133" t="s">
        <v>1023</v>
      </c>
      <c r="C275" s="148" t="s">
        <v>1024</v>
      </c>
      <c r="D275" s="65" t="s">
        <v>62</v>
      </c>
      <c r="E275" s="58" t="s">
        <v>105</v>
      </c>
      <c r="F275" s="56" t="s">
        <v>42</v>
      </c>
      <c r="G275" s="56" t="s">
        <v>104</v>
      </c>
      <c r="H275" s="56" t="s">
        <v>104</v>
      </c>
      <c r="I275" s="56" t="s">
        <v>264</v>
      </c>
      <c r="J275" s="56" t="s">
        <v>264</v>
      </c>
      <c r="K275" s="61" t="s">
        <v>264</v>
      </c>
      <c r="L275" s="270" t="s">
        <v>1018</v>
      </c>
    </row>
    <row r="276" spans="1:12" ht="12" customHeight="1">
      <c r="A276" s="55">
        <f t="shared" si="4"/>
        <v>274</v>
      </c>
      <c r="B276" s="133" t="s">
        <v>1025</v>
      </c>
      <c r="C276" s="148" t="s">
        <v>1026</v>
      </c>
      <c r="D276" s="65" t="s">
        <v>1027</v>
      </c>
      <c r="E276" s="58" t="s">
        <v>105</v>
      </c>
      <c r="F276" s="56" t="s">
        <v>42</v>
      </c>
      <c r="G276" s="56" t="s">
        <v>264</v>
      </c>
      <c r="H276" s="56" t="s">
        <v>104</v>
      </c>
      <c r="I276" s="56" t="s">
        <v>264</v>
      </c>
      <c r="J276" s="56" t="s">
        <v>264</v>
      </c>
      <c r="K276" s="61" t="s">
        <v>264</v>
      </c>
      <c r="L276" s="270" t="s">
        <v>1018</v>
      </c>
    </row>
    <row r="277" spans="1:12" ht="12" customHeight="1">
      <c r="A277" s="55">
        <f t="shared" si="4"/>
        <v>275</v>
      </c>
      <c r="B277" s="133" t="s">
        <v>1028</v>
      </c>
      <c r="C277" s="148" t="s">
        <v>1029</v>
      </c>
      <c r="D277" s="65" t="s">
        <v>1030</v>
      </c>
      <c r="E277" s="58" t="s">
        <v>105</v>
      </c>
      <c r="F277" s="56" t="s">
        <v>42</v>
      </c>
      <c r="G277" s="56" t="s">
        <v>264</v>
      </c>
      <c r="H277" s="56" t="s">
        <v>104</v>
      </c>
      <c r="I277" s="56" t="s">
        <v>264</v>
      </c>
      <c r="J277" s="56" t="s">
        <v>264</v>
      </c>
      <c r="K277" s="61" t="s">
        <v>264</v>
      </c>
      <c r="L277" s="270" t="s">
        <v>1018</v>
      </c>
    </row>
    <row r="278" spans="1:12" ht="12" customHeight="1">
      <c r="A278" s="52">
        <f t="shared" si="4"/>
        <v>276</v>
      </c>
      <c r="B278" s="53" t="s">
        <v>1031</v>
      </c>
      <c r="C278" s="139" t="s">
        <v>1032</v>
      </c>
      <c r="D278" s="138" t="s">
        <v>1033</v>
      </c>
      <c r="E278" s="53" t="s">
        <v>105</v>
      </c>
      <c r="F278" s="53" t="s">
        <v>42</v>
      </c>
      <c r="G278" s="53" t="s">
        <v>264</v>
      </c>
      <c r="H278" s="53" t="s">
        <v>104</v>
      </c>
      <c r="I278" s="53" t="s">
        <v>264</v>
      </c>
      <c r="J278" s="53" t="s">
        <v>264</v>
      </c>
      <c r="K278" s="63" t="s">
        <v>264</v>
      </c>
      <c r="L278" s="271" t="s">
        <v>1018</v>
      </c>
    </row>
    <row r="279" spans="1:12" ht="12" customHeight="1">
      <c r="A279" s="159">
        <f t="shared" si="4"/>
        <v>277</v>
      </c>
      <c r="B279" s="129" t="s">
        <v>212</v>
      </c>
      <c r="C279" s="147" t="s">
        <v>1034</v>
      </c>
      <c r="D279" s="165" t="s">
        <v>1035</v>
      </c>
      <c r="E279" s="131" t="s">
        <v>105</v>
      </c>
      <c r="F279" s="132" t="s">
        <v>102</v>
      </c>
      <c r="G279" s="132" t="s">
        <v>264</v>
      </c>
      <c r="H279" s="132" t="s">
        <v>264</v>
      </c>
      <c r="I279" s="132" t="s">
        <v>104</v>
      </c>
      <c r="J279" s="132" t="s">
        <v>264</v>
      </c>
      <c r="K279" s="143" t="s">
        <v>264</v>
      </c>
      <c r="L279" s="249" t="s">
        <v>1036</v>
      </c>
    </row>
    <row r="280" spans="1:12" ht="12" customHeight="1">
      <c r="A280" s="55">
        <f t="shared" si="4"/>
        <v>278</v>
      </c>
      <c r="B280" s="133" t="s">
        <v>213</v>
      </c>
      <c r="C280" s="148" t="s">
        <v>1037</v>
      </c>
      <c r="D280" s="65" t="s">
        <v>1038</v>
      </c>
      <c r="E280" s="58" t="s">
        <v>105</v>
      </c>
      <c r="F280" s="56" t="s">
        <v>106</v>
      </c>
      <c r="G280" s="56" t="s">
        <v>104</v>
      </c>
      <c r="H280" s="56" t="s">
        <v>104</v>
      </c>
      <c r="I280" s="56" t="s">
        <v>264</v>
      </c>
      <c r="J280" s="56" t="s">
        <v>264</v>
      </c>
      <c r="K280" s="61" t="s">
        <v>280</v>
      </c>
      <c r="L280" s="270" t="s">
        <v>1036</v>
      </c>
    </row>
    <row r="281" spans="1:12" ht="12" customHeight="1">
      <c r="A281" s="55">
        <f t="shared" si="4"/>
        <v>279</v>
      </c>
      <c r="B281" s="133" t="s">
        <v>111</v>
      </c>
      <c r="C281" s="148" t="s">
        <v>1039</v>
      </c>
      <c r="D281" s="65" t="s">
        <v>1040</v>
      </c>
      <c r="E281" s="58" t="s">
        <v>105</v>
      </c>
      <c r="F281" s="56" t="s">
        <v>42</v>
      </c>
      <c r="G281" s="56" t="s">
        <v>104</v>
      </c>
      <c r="H281" s="56" t="s">
        <v>104</v>
      </c>
      <c r="I281" s="56" t="s">
        <v>264</v>
      </c>
      <c r="J281" s="56" t="s">
        <v>264</v>
      </c>
      <c r="K281" s="61" t="s">
        <v>280</v>
      </c>
      <c r="L281" s="270" t="s">
        <v>1036</v>
      </c>
    </row>
    <row r="282" spans="1:12" ht="12" customHeight="1">
      <c r="A282" s="55">
        <f t="shared" si="4"/>
        <v>280</v>
      </c>
      <c r="B282" s="56" t="s">
        <v>1041</v>
      </c>
      <c r="C282" s="148" t="s">
        <v>1042</v>
      </c>
      <c r="D282" s="65" t="s">
        <v>1043</v>
      </c>
      <c r="E282" s="58" t="s">
        <v>105</v>
      </c>
      <c r="F282" s="56" t="s">
        <v>42</v>
      </c>
      <c r="G282" s="56" t="s">
        <v>264</v>
      </c>
      <c r="H282" s="56" t="s">
        <v>104</v>
      </c>
      <c r="I282" s="56" t="s">
        <v>264</v>
      </c>
      <c r="J282" s="56" t="s">
        <v>264</v>
      </c>
      <c r="K282" s="61">
        <v>1</v>
      </c>
      <c r="L282" s="270" t="s">
        <v>1036</v>
      </c>
    </row>
    <row r="283" spans="1:12" ht="12" customHeight="1">
      <c r="A283" s="55">
        <f t="shared" si="4"/>
        <v>281</v>
      </c>
      <c r="B283" s="56" t="s">
        <v>1044</v>
      </c>
      <c r="C283" s="148" t="s">
        <v>1045</v>
      </c>
      <c r="D283" s="65" t="s">
        <v>1046</v>
      </c>
      <c r="E283" s="58" t="s">
        <v>105</v>
      </c>
      <c r="F283" s="56" t="s">
        <v>42</v>
      </c>
      <c r="G283" s="56" t="s">
        <v>264</v>
      </c>
      <c r="H283" s="56" t="s">
        <v>104</v>
      </c>
      <c r="I283" s="56" t="s">
        <v>264</v>
      </c>
      <c r="J283" s="56" t="s">
        <v>264</v>
      </c>
      <c r="K283" s="61">
        <v>2</v>
      </c>
      <c r="L283" s="270" t="s">
        <v>1036</v>
      </c>
    </row>
    <row r="284" spans="1:12" ht="12" customHeight="1">
      <c r="A284" s="55">
        <f t="shared" si="4"/>
        <v>282</v>
      </c>
      <c r="B284" s="134" t="s">
        <v>1047</v>
      </c>
      <c r="C284" s="261" t="s">
        <v>1048</v>
      </c>
      <c r="D284" s="154" t="s">
        <v>65</v>
      </c>
      <c r="E284" s="136" t="s">
        <v>105</v>
      </c>
      <c r="F284" s="137" t="s">
        <v>42</v>
      </c>
      <c r="G284" s="137" t="s">
        <v>264</v>
      </c>
      <c r="H284" s="137" t="s">
        <v>104</v>
      </c>
      <c r="I284" s="137" t="s">
        <v>264</v>
      </c>
      <c r="J284" s="137" t="s">
        <v>264</v>
      </c>
      <c r="K284" s="145">
        <v>1</v>
      </c>
      <c r="L284" s="271" t="s">
        <v>1036</v>
      </c>
    </row>
    <row r="285" spans="1:12" ht="12" customHeight="1">
      <c r="A285" s="55">
        <f t="shared" si="4"/>
        <v>283</v>
      </c>
      <c r="B285" s="149" t="s">
        <v>301</v>
      </c>
      <c r="C285" s="151" t="s">
        <v>1049</v>
      </c>
      <c r="D285" s="164" t="s">
        <v>63</v>
      </c>
      <c r="E285" s="151" t="s">
        <v>103</v>
      </c>
      <c r="F285" s="149" t="s">
        <v>102</v>
      </c>
      <c r="G285" s="149" t="s">
        <v>264</v>
      </c>
      <c r="H285" s="149" t="s">
        <v>264</v>
      </c>
      <c r="I285" s="149" t="s">
        <v>104</v>
      </c>
      <c r="J285" s="149" t="s">
        <v>264</v>
      </c>
      <c r="K285" s="152" t="s">
        <v>264</v>
      </c>
      <c r="L285" s="272" t="s">
        <v>209</v>
      </c>
    </row>
    <row r="286" spans="1:12" ht="12" customHeight="1">
      <c r="A286" s="55">
        <f t="shared" si="4"/>
        <v>284</v>
      </c>
      <c r="B286" s="56" t="s">
        <v>1050</v>
      </c>
      <c r="C286" s="58" t="s">
        <v>1051</v>
      </c>
      <c r="D286" s="65" t="s">
        <v>64</v>
      </c>
      <c r="E286" s="58" t="s">
        <v>103</v>
      </c>
      <c r="F286" s="56" t="s">
        <v>42</v>
      </c>
      <c r="G286" s="56" t="s">
        <v>264</v>
      </c>
      <c r="H286" s="56" t="s">
        <v>104</v>
      </c>
      <c r="I286" s="56" t="s">
        <v>264</v>
      </c>
      <c r="J286" s="56" t="s">
        <v>264</v>
      </c>
      <c r="K286" s="61" t="s">
        <v>280</v>
      </c>
      <c r="L286" s="273" t="s">
        <v>209</v>
      </c>
    </row>
    <row r="287" spans="1:12" ht="12" customHeight="1">
      <c r="A287" s="55">
        <f t="shared" si="4"/>
        <v>285</v>
      </c>
      <c r="B287" s="56" t="s">
        <v>1052</v>
      </c>
      <c r="C287" s="58" t="s">
        <v>1053</v>
      </c>
      <c r="D287" s="65" t="s">
        <v>66</v>
      </c>
      <c r="E287" s="58" t="s">
        <v>103</v>
      </c>
      <c r="F287" s="56" t="s">
        <v>42</v>
      </c>
      <c r="G287" s="56" t="s">
        <v>264</v>
      </c>
      <c r="H287" s="56" t="s">
        <v>104</v>
      </c>
      <c r="I287" s="56" t="s">
        <v>264</v>
      </c>
      <c r="J287" s="56" t="s">
        <v>264</v>
      </c>
      <c r="K287" s="61" t="s">
        <v>1054</v>
      </c>
      <c r="L287" s="273" t="s">
        <v>209</v>
      </c>
    </row>
    <row r="288" spans="1:12" ht="12" customHeight="1">
      <c r="A288" s="55">
        <f t="shared" si="4"/>
        <v>286</v>
      </c>
      <c r="B288" s="56" t="s">
        <v>1055</v>
      </c>
      <c r="C288" s="58" t="s">
        <v>1056</v>
      </c>
      <c r="D288" s="65" t="s">
        <v>67</v>
      </c>
      <c r="E288" s="58" t="s">
        <v>105</v>
      </c>
      <c r="F288" s="56" t="s">
        <v>42</v>
      </c>
      <c r="G288" s="56" t="s">
        <v>264</v>
      </c>
      <c r="H288" s="56" t="s">
        <v>104</v>
      </c>
      <c r="I288" s="56" t="s">
        <v>264</v>
      </c>
      <c r="J288" s="56" t="s">
        <v>264</v>
      </c>
      <c r="K288" s="248">
        <v>2</v>
      </c>
      <c r="L288" s="273" t="s">
        <v>209</v>
      </c>
    </row>
    <row r="289" spans="1:12" ht="12" customHeight="1">
      <c r="A289" s="55">
        <f t="shared" si="4"/>
        <v>287</v>
      </c>
      <c r="B289" s="56" t="s">
        <v>1057</v>
      </c>
      <c r="C289" s="58" t="s">
        <v>1058</v>
      </c>
      <c r="D289" s="57" t="s">
        <v>1059</v>
      </c>
      <c r="E289" s="56" t="s">
        <v>103</v>
      </c>
      <c r="F289" s="56" t="s">
        <v>42</v>
      </c>
      <c r="G289" s="56" t="s">
        <v>264</v>
      </c>
      <c r="H289" s="56" t="s">
        <v>104</v>
      </c>
      <c r="I289" s="56" t="s">
        <v>264</v>
      </c>
      <c r="J289" s="56" t="s">
        <v>264</v>
      </c>
      <c r="K289" s="61">
        <v>3</v>
      </c>
      <c r="L289" s="273" t="s">
        <v>209</v>
      </c>
    </row>
    <row r="290" spans="1:12" ht="12" customHeight="1">
      <c r="A290" s="55">
        <f t="shared" si="4"/>
        <v>288</v>
      </c>
      <c r="B290" s="56" t="s">
        <v>1060</v>
      </c>
      <c r="C290" s="58" t="s">
        <v>1061</v>
      </c>
      <c r="D290" s="57" t="s">
        <v>1062</v>
      </c>
      <c r="E290" s="58" t="s">
        <v>103</v>
      </c>
      <c r="F290" s="56" t="s">
        <v>42</v>
      </c>
      <c r="G290" s="56" t="s">
        <v>264</v>
      </c>
      <c r="H290" s="58" t="s">
        <v>104</v>
      </c>
      <c r="I290" s="56" t="s">
        <v>264</v>
      </c>
      <c r="J290" s="56" t="s">
        <v>264</v>
      </c>
      <c r="K290" s="61">
        <v>2</v>
      </c>
      <c r="L290" s="273" t="s">
        <v>209</v>
      </c>
    </row>
    <row r="291" spans="1:12" ht="12" customHeight="1">
      <c r="A291" s="55">
        <f t="shared" si="4"/>
        <v>289</v>
      </c>
      <c r="B291" s="133" t="s">
        <v>1063</v>
      </c>
      <c r="C291" s="148" t="s">
        <v>1064</v>
      </c>
      <c r="D291" s="57" t="s">
        <v>1065</v>
      </c>
      <c r="E291" s="58" t="s">
        <v>103</v>
      </c>
      <c r="F291" s="56" t="s">
        <v>102</v>
      </c>
      <c r="G291" s="64" t="s">
        <v>264</v>
      </c>
      <c r="H291" s="56" t="s">
        <v>264</v>
      </c>
      <c r="I291" s="58" t="s">
        <v>104</v>
      </c>
      <c r="J291" s="56" t="s">
        <v>264</v>
      </c>
      <c r="K291" s="61" t="s">
        <v>264</v>
      </c>
      <c r="L291" s="273" t="s">
        <v>209</v>
      </c>
    </row>
    <row r="292" spans="1:12" ht="12" customHeight="1">
      <c r="A292" s="55">
        <f t="shared" si="4"/>
        <v>290</v>
      </c>
      <c r="B292" s="133" t="s">
        <v>1066</v>
      </c>
      <c r="C292" s="148" t="s">
        <v>1067</v>
      </c>
      <c r="D292" s="57" t="s">
        <v>1068</v>
      </c>
      <c r="E292" s="58" t="s">
        <v>103</v>
      </c>
      <c r="F292" s="56" t="s">
        <v>42</v>
      </c>
      <c r="G292" s="64" t="s">
        <v>264</v>
      </c>
      <c r="H292" s="56" t="s">
        <v>104</v>
      </c>
      <c r="I292" s="58" t="s">
        <v>264</v>
      </c>
      <c r="J292" s="56" t="s">
        <v>264</v>
      </c>
      <c r="K292" s="61">
        <v>5</v>
      </c>
      <c r="L292" s="273" t="s">
        <v>209</v>
      </c>
    </row>
    <row r="293" spans="1:12" ht="12" customHeight="1">
      <c r="A293" s="55">
        <f t="shared" si="4"/>
        <v>291</v>
      </c>
      <c r="B293" s="133" t="s">
        <v>1069</v>
      </c>
      <c r="C293" s="148" t="s">
        <v>1070</v>
      </c>
      <c r="D293" s="57" t="s">
        <v>1071</v>
      </c>
      <c r="E293" s="58" t="s">
        <v>103</v>
      </c>
      <c r="F293" s="58" t="s">
        <v>42</v>
      </c>
      <c r="G293" s="75" t="s">
        <v>264</v>
      </c>
      <c r="H293" s="56" t="s">
        <v>104</v>
      </c>
      <c r="I293" s="56" t="s">
        <v>264</v>
      </c>
      <c r="J293" s="56" t="s">
        <v>264</v>
      </c>
      <c r="K293" s="61">
        <v>2</v>
      </c>
      <c r="L293" s="273" t="s">
        <v>209</v>
      </c>
    </row>
    <row r="294" spans="1:12" ht="12" customHeight="1">
      <c r="A294" s="55">
        <f t="shared" si="4"/>
        <v>292</v>
      </c>
      <c r="B294" s="133" t="s">
        <v>1072</v>
      </c>
      <c r="C294" s="148" t="s">
        <v>1073</v>
      </c>
      <c r="D294" s="57" t="s">
        <v>1074</v>
      </c>
      <c r="E294" s="58" t="s">
        <v>105</v>
      </c>
      <c r="F294" s="56" t="s">
        <v>42</v>
      </c>
      <c r="G294" s="64" t="s">
        <v>264</v>
      </c>
      <c r="H294" s="56" t="s">
        <v>104</v>
      </c>
      <c r="I294" s="58" t="s">
        <v>264</v>
      </c>
      <c r="J294" s="56" t="s">
        <v>264</v>
      </c>
      <c r="K294" s="248">
        <v>2</v>
      </c>
      <c r="L294" s="273" t="s">
        <v>209</v>
      </c>
    </row>
    <row r="295" spans="1:12" ht="12" customHeight="1">
      <c r="A295" s="55">
        <f t="shared" si="4"/>
        <v>293</v>
      </c>
      <c r="B295" s="133" t="s">
        <v>112</v>
      </c>
      <c r="C295" s="148" t="s">
        <v>1075</v>
      </c>
      <c r="D295" s="57" t="s">
        <v>1076</v>
      </c>
      <c r="E295" s="58" t="s">
        <v>105</v>
      </c>
      <c r="F295" s="58" t="s">
        <v>42</v>
      </c>
      <c r="G295" s="75" t="s">
        <v>264</v>
      </c>
      <c r="H295" s="58" t="s">
        <v>104</v>
      </c>
      <c r="I295" s="56" t="s">
        <v>264</v>
      </c>
      <c r="J295" s="56" t="s">
        <v>264</v>
      </c>
      <c r="K295" s="248">
        <v>3</v>
      </c>
      <c r="L295" s="273" t="s">
        <v>209</v>
      </c>
    </row>
    <row r="296" spans="1:12" ht="12" customHeight="1">
      <c r="A296" s="52">
        <f t="shared" si="4"/>
        <v>294</v>
      </c>
      <c r="B296" s="158" t="s">
        <v>211</v>
      </c>
      <c r="C296" s="169" t="s">
        <v>1077</v>
      </c>
      <c r="D296" s="138" t="s">
        <v>1078</v>
      </c>
      <c r="E296" s="139" t="s">
        <v>103</v>
      </c>
      <c r="F296" s="139" t="s">
        <v>102</v>
      </c>
      <c r="G296" s="168" t="s">
        <v>264</v>
      </c>
      <c r="H296" s="139" t="s">
        <v>104</v>
      </c>
      <c r="I296" s="53" t="s">
        <v>104</v>
      </c>
      <c r="J296" s="53" t="s">
        <v>264</v>
      </c>
      <c r="K296" s="262">
        <v>1</v>
      </c>
      <c r="L296" s="274" t="s">
        <v>209</v>
      </c>
    </row>
    <row r="297" spans="1:12" ht="12" customHeight="1">
      <c r="A297" s="159">
        <f t="shared" si="4"/>
        <v>295</v>
      </c>
      <c r="B297" s="129" t="s">
        <v>1079</v>
      </c>
      <c r="C297" s="147" t="s">
        <v>1080</v>
      </c>
      <c r="D297" s="130" t="s">
        <v>1081</v>
      </c>
      <c r="E297" s="131" t="s">
        <v>103</v>
      </c>
      <c r="F297" s="132" t="s">
        <v>102</v>
      </c>
      <c r="G297" s="162" t="s">
        <v>264</v>
      </c>
      <c r="H297" s="132" t="s">
        <v>264</v>
      </c>
      <c r="I297" s="131" t="s">
        <v>104</v>
      </c>
      <c r="J297" s="132" t="s">
        <v>264</v>
      </c>
      <c r="K297" s="143" t="s">
        <v>264</v>
      </c>
      <c r="L297" s="249" t="s">
        <v>210</v>
      </c>
    </row>
    <row r="298" spans="1:12" ht="12" customHeight="1">
      <c r="A298" s="55">
        <f t="shared" si="4"/>
        <v>296</v>
      </c>
      <c r="B298" s="133" t="s">
        <v>250</v>
      </c>
      <c r="C298" s="148" t="s">
        <v>1082</v>
      </c>
      <c r="D298" s="57" t="s">
        <v>249</v>
      </c>
      <c r="E298" s="58" t="s">
        <v>105</v>
      </c>
      <c r="F298" s="56" t="s">
        <v>42</v>
      </c>
      <c r="G298" s="64" t="s">
        <v>104</v>
      </c>
      <c r="H298" s="56" t="s">
        <v>104</v>
      </c>
      <c r="I298" s="58" t="s">
        <v>264</v>
      </c>
      <c r="J298" s="56" t="s">
        <v>264</v>
      </c>
      <c r="K298" s="248">
        <v>1</v>
      </c>
      <c r="L298" s="270" t="s">
        <v>210</v>
      </c>
    </row>
    <row r="299" spans="1:12" ht="12" customHeight="1">
      <c r="A299" s="55">
        <f t="shared" si="4"/>
        <v>297</v>
      </c>
      <c r="B299" s="133" t="s">
        <v>1083</v>
      </c>
      <c r="C299" s="148" t="s">
        <v>1084</v>
      </c>
      <c r="D299" s="57" t="s">
        <v>68</v>
      </c>
      <c r="E299" s="58" t="s">
        <v>105</v>
      </c>
      <c r="F299" s="56" t="s">
        <v>102</v>
      </c>
      <c r="G299" s="64" t="s">
        <v>264</v>
      </c>
      <c r="H299" s="56" t="s">
        <v>264</v>
      </c>
      <c r="I299" s="58" t="s">
        <v>104</v>
      </c>
      <c r="J299" s="56" t="s">
        <v>264</v>
      </c>
      <c r="K299" s="61" t="s">
        <v>264</v>
      </c>
      <c r="L299" s="270" t="s">
        <v>210</v>
      </c>
    </row>
    <row r="300" spans="1:12" ht="12" customHeight="1">
      <c r="A300" s="55">
        <f t="shared" si="4"/>
        <v>298</v>
      </c>
      <c r="B300" s="133" t="s">
        <v>1085</v>
      </c>
      <c r="C300" s="148" t="s">
        <v>1086</v>
      </c>
      <c r="D300" s="57" t="s">
        <v>1087</v>
      </c>
      <c r="E300" s="58" t="s">
        <v>105</v>
      </c>
      <c r="F300" s="56" t="s">
        <v>42</v>
      </c>
      <c r="G300" s="75" t="s">
        <v>264</v>
      </c>
      <c r="H300" s="56" t="s">
        <v>104</v>
      </c>
      <c r="I300" s="58" t="s">
        <v>264</v>
      </c>
      <c r="J300" s="56" t="s">
        <v>264</v>
      </c>
      <c r="K300" s="61">
        <v>3</v>
      </c>
      <c r="L300" s="270" t="s">
        <v>210</v>
      </c>
    </row>
    <row r="301" spans="1:12" ht="12" customHeight="1">
      <c r="A301" s="55">
        <f t="shared" si="4"/>
        <v>299</v>
      </c>
      <c r="B301" s="133" t="s">
        <v>1088</v>
      </c>
      <c r="C301" s="148" t="s">
        <v>1089</v>
      </c>
      <c r="D301" s="57" t="s">
        <v>1090</v>
      </c>
      <c r="E301" s="58" t="s">
        <v>105</v>
      </c>
      <c r="F301" s="58" t="s">
        <v>42</v>
      </c>
      <c r="G301" s="75" t="s">
        <v>264</v>
      </c>
      <c r="H301" s="56" t="s">
        <v>104</v>
      </c>
      <c r="I301" s="56" t="s">
        <v>264</v>
      </c>
      <c r="J301" s="56" t="s">
        <v>264</v>
      </c>
      <c r="K301" s="61">
        <v>5</v>
      </c>
      <c r="L301" s="270" t="s">
        <v>210</v>
      </c>
    </row>
    <row r="302" spans="1:12" ht="12" customHeight="1">
      <c r="A302" s="55">
        <f t="shared" si="4"/>
        <v>300</v>
      </c>
      <c r="B302" s="133" t="s">
        <v>1091</v>
      </c>
      <c r="C302" s="148" t="s">
        <v>1092</v>
      </c>
      <c r="D302" s="57" t="s">
        <v>1093</v>
      </c>
      <c r="E302" s="58" t="s">
        <v>105</v>
      </c>
      <c r="F302" s="56" t="s">
        <v>102</v>
      </c>
      <c r="G302" s="60" t="s">
        <v>264</v>
      </c>
      <c r="H302" s="56" t="s">
        <v>264</v>
      </c>
      <c r="I302" s="56" t="s">
        <v>104</v>
      </c>
      <c r="J302" s="56" t="s">
        <v>264</v>
      </c>
      <c r="K302" s="61" t="s">
        <v>264</v>
      </c>
      <c r="L302" s="270" t="s">
        <v>210</v>
      </c>
    </row>
    <row r="303" spans="1:12" ht="12" customHeight="1">
      <c r="A303" s="155">
        <f t="shared" si="4"/>
        <v>301</v>
      </c>
      <c r="B303" s="137" t="s">
        <v>1094</v>
      </c>
      <c r="C303" s="136" t="s">
        <v>1095</v>
      </c>
      <c r="D303" s="135" t="s">
        <v>1096</v>
      </c>
      <c r="E303" s="136" t="s">
        <v>103</v>
      </c>
      <c r="F303" s="137" t="s">
        <v>102</v>
      </c>
      <c r="G303" s="263" t="s">
        <v>264</v>
      </c>
      <c r="H303" s="137" t="s">
        <v>264</v>
      </c>
      <c r="I303" s="137" t="s">
        <v>104</v>
      </c>
      <c r="J303" s="137" t="s">
        <v>264</v>
      </c>
      <c r="K303" s="145" t="s">
        <v>264</v>
      </c>
      <c r="L303" s="271" t="s">
        <v>210</v>
      </c>
    </row>
    <row r="304" spans="1:12" ht="12" customHeight="1">
      <c r="A304" s="128">
        <f t="shared" si="4"/>
        <v>302</v>
      </c>
      <c r="B304" s="149" t="s">
        <v>1097</v>
      </c>
      <c r="C304" s="264" t="s">
        <v>1098</v>
      </c>
      <c r="D304" s="260" t="s">
        <v>113</v>
      </c>
      <c r="E304" s="149" t="s">
        <v>103</v>
      </c>
      <c r="F304" s="149" t="s">
        <v>107</v>
      </c>
      <c r="G304" s="149" t="s">
        <v>104</v>
      </c>
      <c r="H304" s="149" t="s">
        <v>104</v>
      </c>
      <c r="I304" s="157" t="s">
        <v>264</v>
      </c>
      <c r="J304" s="157" t="s">
        <v>264</v>
      </c>
      <c r="K304" s="152" t="s">
        <v>264</v>
      </c>
      <c r="L304" s="249" t="s">
        <v>1099</v>
      </c>
    </row>
    <row r="305" spans="1:12" ht="12" customHeight="1">
      <c r="A305" s="55">
        <f t="shared" si="4"/>
        <v>303</v>
      </c>
      <c r="B305" s="132" t="s">
        <v>1100</v>
      </c>
      <c r="C305" s="160" t="s">
        <v>1101</v>
      </c>
      <c r="D305" s="142" t="s">
        <v>69</v>
      </c>
      <c r="E305" s="132" t="s">
        <v>105</v>
      </c>
      <c r="F305" s="132" t="s">
        <v>107</v>
      </c>
      <c r="G305" s="132" t="s">
        <v>104</v>
      </c>
      <c r="H305" s="132" t="s">
        <v>104</v>
      </c>
      <c r="I305" s="140" t="s">
        <v>264</v>
      </c>
      <c r="J305" s="140" t="s">
        <v>264</v>
      </c>
      <c r="K305" s="143" t="s">
        <v>264</v>
      </c>
      <c r="L305" s="270" t="s">
        <v>1099</v>
      </c>
    </row>
    <row r="306" spans="1:12" ht="12" customHeight="1">
      <c r="A306" s="55">
        <f t="shared" si="4"/>
        <v>304</v>
      </c>
      <c r="B306" s="133" t="s">
        <v>1102</v>
      </c>
      <c r="C306" s="161" t="s">
        <v>1103</v>
      </c>
      <c r="D306" s="62" t="s">
        <v>70</v>
      </c>
      <c r="E306" s="56" t="s">
        <v>105</v>
      </c>
      <c r="F306" s="56" t="s">
        <v>107</v>
      </c>
      <c r="G306" s="56" t="s">
        <v>104</v>
      </c>
      <c r="H306" s="56" t="s">
        <v>104</v>
      </c>
      <c r="I306" s="59" t="s">
        <v>264</v>
      </c>
      <c r="J306" s="59" t="s">
        <v>264</v>
      </c>
      <c r="K306" s="61" t="s">
        <v>264</v>
      </c>
      <c r="L306" s="270" t="s">
        <v>1099</v>
      </c>
    </row>
    <row r="307" spans="1:12" ht="12" customHeight="1">
      <c r="A307" s="55">
        <f t="shared" si="4"/>
        <v>305</v>
      </c>
      <c r="B307" s="133" t="s">
        <v>1104</v>
      </c>
      <c r="C307" s="161" t="s">
        <v>1105</v>
      </c>
      <c r="D307" s="62" t="s">
        <v>71</v>
      </c>
      <c r="E307" s="56" t="s">
        <v>105</v>
      </c>
      <c r="F307" s="56" t="s">
        <v>107</v>
      </c>
      <c r="G307" s="56" t="s">
        <v>104</v>
      </c>
      <c r="H307" s="56" t="s">
        <v>104</v>
      </c>
      <c r="I307" s="59" t="s">
        <v>264</v>
      </c>
      <c r="J307" s="59" t="s">
        <v>264</v>
      </c>
      <c r="K307" s="61" t="s">
        <v>264</v>
      </c>
      <c r="L307" s="270" t="s">
        <v>1099</v>
      </c>
    </row>
    <row r="308" spans="1:12" ht="12" customHeight="1">
      <c r="A308" s="55">
        <f t="shared" si="4"/>
        <v>306</v>
      </c>
      <c r="B308" s="56" t="s">
        <v>1106</v>
      </c>
      <c r="C308" s="59" t="s">
        <v>1107</v>
      </c>
      <c r="D308" s="62" t="s">
        <v>72</v>
      </c>
      <c r="E308" s="56" t="s">
        <v>105</v>
      </c>
      <c r="F308" s="56" t="s">
        <v>107</v>
      </c>
      <c r="G308" s="56" t="s">
        <v>104</v>
      </c>
      <c r="H308" s="56" t="s">
        <v>104</v>
      </c>
      <c r="I308" s="59" t="s">
        <v>264</v>
      </c>
      <c r="J308" s="59" t="s">
        <v>264</v>
      </c>
      <c r="K308" s="61" t="s">
        <v>264</v>
      </c>
      <c r="L308" s="270" t="s">
        <v>1099</v>
      </c>
    </row>
    <row r="309" spans="1:12" ht="12" customHeight="1">
      <c r="A309" s="55">
        <f t="shared" si="4"/>
        <v>307</v>
      </c>
      <c r="B309" s="56" t="s">
        <v>1108</v>
      </c>
      <c r="C309" s="148" t="s">
        <v>1109</v>
      </c>
      <c r="D309" s="57" t="s">
        <v>73</v>
      </c>
      <c r="E309" s="56" t="s">
        <v>105</v>
      </c>
      <c r="F309" s="56" t="s">
        <v>107</v>
      </c>
      <c r="G309" s="59" t="s">
        <v>104</v>
      </c>
      <c r="H309" s="58" t="s">
        <v>104</v>
      </c>
      <c r="I309" s="59" t="s">
        <v>264</v>
      </c>
      <c r="J309" s="59" t="s">
        <v>264</v>
      </c>
      <c r="K309" s="61" t="s">
        <v>264</v>
      </c>
      <c r="L309" s="270" t="s">
        <v>1099</v>
      </c>
    </row>
    <row r="310" spans="1:12" ht="12" customHeight="1">
      <c r="A310" s="55">
        <f t="shared" si="4"/>
        <v>308</v>
      </c>
      <c r="B310" s="56" t="s">
        <v>1110</v>
      </c>
      <c r="C310" s="148" t="s">
        <v>1111</v>
      </c>
      <c r="D310" s="57" t="s">
        <v>74</v>
      </c>
      <c r="E310" s="56" t="s">
        <v>103</v>
      </c>
      <c r="F310" s="56" t="s">
        <v>107</v>
      </c>
      <c r="G310" s="59" t="s">
        <v>104</v>
      </c>
      <c r="H310" s="58" t="s">
        <v>104</v>
      </c>
      <c r="I310" s="59" t="s">
        <v>264</v>
      </c>
      <c r="J310" s="59" t="s">
        <v>264</v>
      </c>
      <c r="K310" s="61" t="s">
        <v>264</v>
      </c>
      <c r="L310" s="270" t="s">
        <v>1099</v>
      </c>
    </row>
    <row r="311" spans="1:12" ht="12" customHeight="1">
      <c r="A311" s="55">
        <f t="shared" si="4"/>
        <v>309</v>
      </c>
      <c r="B311" s="56" t="s">
        <v>1112</v>
      </c>
      <c r="C311" s="148" t="s">
        <v>1113</v>
      </c>
      <c r="D311" s="57" t="s">
        <v>75</v>
      </c>
      <c r="E311" s="56" t="s">
        <v>105</v>
      </c>
      <c r="F311" s="56" t="s">
        <v>107</v>
      </c>
      <c r="G311" s="59" t="s">
        <v>104</v>
      </c>
      <c r="H311" s="59" t="s">
        <v>104</v>
      </c>
      <c r="I311" s="59" t="s">
        <v>264</v>
      </c>
      <c r="J311" s="59" t="s">
        <v>264</v>
      </c>
      <c r="K311" s="61" t="s">
        <v>264</v>
      </c>
      <c r="L311" s="270" t="s">
        <v>1099</v>
      </c>
    </row>
    <row r="312" spans="1:12" ht="12" customHeight="1">
      <c r="A312" s="55">
        <f t="shared" si="4"/>
        <v>310</v>
      </c>
      <c r="B312" s="56" t="s">
        <v>1114</v>
      </c>
      <c r="C312" s="58" t="s">
        <v>1115</v>
      </c>
      <c r="D312" s="57" t="s">
        <v>76</v>
      </c>
      <c r="E312" s="56" t="s">
        <v>105</v>
      </c>
      <c r="F312" s="56" t="s">
        <v>107</v>
      </c>
      <c r="G312" s="59" t="s">
        <v>104</v>
      </c>
      <c r="H312" s="59" t="s">
        <v>104</v>
      </c>
      <c r="I312" s="59" t="s">
        <v>264</v>
      </c>
      <c r="J312" s="59" t="s">
        <v>264</v>
      </c>
      <c r="K312" s="61" t="s">
        <v>264</v>
      </c>
      <c r="L312" s="270" t="s">
        <v>1099</v>
      </c>
    </row>
    <row r="313" spans="1:12" ht="12" customHeight="1">
      <c r="A313" s="55">
        <f t="shared" si="4"/>
        <v>311</v>
      </c>
      <c r="B313" s="56" t="s">
        <v>1116</v>
      </c>
      <c r="C313" s="58" t="s">
        <v>1117</v>
      </c>
      <c r="D313" s="57" t="s">
        <v>77</v>
      </c>
      <c r="E313" s="56" t="s">
        <v>105</v>
      </c>
      <c r="F313" s="56" t="s">
        <v>107</v>
      </c>
      <c r="G313" s="59" t="s">
        <v>104</v>
      </c>
      <c r="H313" s="59" t="s">
        <v>104</v>
      </c>
      <c r="I313" s="59" t="s">
        <v>264</v>
      </c>
      <c r="J313" s="59" t="s">
        <v>264</v>
      </c>
      <c r="K313" s="61" t="s">
        <v>264</v>
      </c>
      <c r="L313" s="270" t="s">
        <v>1099</v>
      </c>
    </row>
    <row r="314" spans="1:12" ht="12" customHeight="1">
      <c r="A314" s="55">
        <f t="shared" si="4"/>
        <v>312</v>
      </c>
      <c r="B314" s="56" t="s">
        <v>1118</v>
      </c>
      <c r="C314" s="58" t="s">
        <v>1119</v>
      </c>
      <c r="D314" s="57" t="s">
        <v>78</v>
      </c>
      <c r="E314" s="56" t="s">
        <v>105</v>
      </c>
      <c r="F314" s="56" t="s">
        <v>107</v>
      </c>
      <c r="G314" s="59" t="s">
        <v>104</v>
      </c>
      <c r="H314" s="58" t="s">
        <v>104</v>
      </c>
      <c r="I314" s="59" t="s">
        <v>264</v>
      </c>
      <c r="J314" s="59" t="s">
        <v>264</v>
      </c>
      <c r="K314" s="61" t="s">
        <v>264</v>
      </c>
      <c r="L314" s="270" t="s">
        <v>1099</v>
      </c>
    </row>
    <row r="315" spans="1:12" ht="12" customHeight="1">
      <c r="A315" s="55">
        <f t="shared" si="4"/>
        <v>313</v>
      </c>
      <c r="B315" s="56" t="s">
        <v>1120</v>
      </c>
      <c r="C315" s="58" t="s">
        <v>1121</v>
      </c>
      <c r="D315" s="57" t="s">
        <v>79</v>
      </c>
      <c r="E315" s="56" t="s">
        <v>103</v>
      </c>
      <c r="F315" s="56" t="s">
        <v>107</v>
      </c>
      <c r="G315" s="59" t="s">
        <v>104</v>
      </c>
      <c r="H315" s="59" t="s">
        <v>104</v>
      </c>
      <c r="I315" s="58" t="s">
        <v>264</v>
      </c>
      <c r="J315" s="59" t="s">
        <v>264</v>
      </c>
      <c r="K315" s="61" t="s">
        <v>264</v>
      </c>
      <c r="L315" s="270" t="s">
        <v>1099</v>
      </c>
    </row>
    <row r="316" spans="1:12" ht="12" customHeight="1">
      <c r="A316" s="55">
        <f t="shared" si="4"/>
        <v>314</v>
      </c>
      <c r="B316" s="133" t="s">
        <v>1122</v>
      </c>
      <c r="C316" s="161" t="s">
        <v>1123</v>
      </c>
      <c r="D316" s="65" t="s">
        <v>80</v>
      </c>
      <c r="E316" s="56" t="s">
        <v>103</v>
      </c>
      <c r="F316" s="56" t="s">
        <v>107</v>
      </c>
      <c r="G316" s="133" t="s">
        <v>104</v>
      </c>
      <c r="H316" s="59" t="s">
        <v>104</v>
      </c>
      <c r="I316" s="56" t="s">
        <v>264</v>
      </c>
      <c r="J316" s="59" t="s">
        <v>264</v>
      </c>
      <c r="K316" s="61" t="s">
        <v>264</v>
      </c>
      <c r="L316" s="270" t="s">
        <v>1099</v>
      </c>
    </row>
    <row r="317" spans="1:12" ht="12" customHeight="1">
      <c r="A317" s="55">
        <f t="shared" si="4"/>
        <v>315</v>
      </c>
      <c r="B317" s="133" t="s">
        <v>1124</v>
      </c>
      <c r="C317" s="133" t="s">
        <v>1125</v>
      </c>
      <c r="D317" s="65" t="s">
        <v>82</v>
      </c>
      <c r="E317" s="56" t="s">
        <v>103</v>
      </c>
      <c r="F317" s="56" t="s">
        <v>107</v>
      </c>
      <c r="G317" s="133" t="s">
        <v>104</v>
      </c>
      <c r="H317" s="59" t="s">
        <v>104</v>
      </c>
      <c r="I317" s="56" t="s">
        <v>264</v>
      </c>
      <c r="J317" s="56" t="s">
        <v>264</v>
      </c>
      <c r="K317" s="61" t="s">
        <v>264</v>
      </c>
      <c r="L317" s="270" t="s">
        <v>1099</v>
      </c>
    </row>
    <row r="318" spans="1:12" ht="12" customHeight="1">
      <c r="A318" s="55">
        <f t="shared" si="4"/>
        <v>316</v>
      </c>
      <c r="B318" s="133" t="s">
        <v>1126</v>
      </c>
      <c r="C318" s="133" t="s">
        <v>1127</v>
      </c>
      <c r="D318" s="62" t="s">
        <v>1128</v>
      </c>
      <c r="E318" s="56" t="s">
        <v>105</v>
      </c>
      <c r="F318" s="56" t="s">
        <v>107</v>
      </c>
      <c r="G318" s="133" t="s">
        <v>104</v>
      </c>
      <c r="H318" s="59" t="s">
        <v>104</v>
      </c>
      <c r="I318" s="56" t="s">
        <v>264</v>
      </c>
      <c r="J318" s="56" t="s">
        <v>264</v>
      </c>
      <c r="K318" s="61" t="s">
        <v>264</v>
      </c>
      <c r="L318" s="270" t="s">
        <v>1099</v>
      </c>
    </row>
    <row r="319" spans="1:12" ht="12" customHeight="1">
      <c r="A319" s="52">
        <f t="shared" si="4"/>
        <v>317</v>
      </c>
      <c r="B319" s="158" t="s">
        <v>1129</v>
      </c>
      <c r="C319" s="158" t="s">
        <v>1130</v>
      </c>
      <c r="D319" s="54" t="s">
        <v>81</v>
      </c>
      <c r="E319" s="53" t="s">
        <v>105</v>
      </c>
      <c r="F319" s="53" t="s">
        <v>107</v>
      </c>
      <c r="G319" s="158"/>
      <c r="H319" s="141" t="s">
        <v>104</v>
      </c>
      <c r="I319" s="141" t="s">
        <v>264</v>
      </c>
      <c r="J319" s="141" t="s">
        <v>264</v>
      </c>
      <c r="K319" s="63" t="s">
        <v>264</v>
      </c>
      <c r="L319" s="271" t="s">
        <v>1099</v>
      </c>
    </row>
    <row r="320" spans="1:12" ht="12" customHeight="1">
      <c r="A320" s="128">
        <f t="shared" si="4"/>
        <v>318</v>
      </c>
      <c r="B320" s="156" t="s">
        <v>302</v>
      </c>
      <c r="C320" s="264" t="s">
        <v>1131</v>
      </c>
      <c r="D320" s="164" t="s">
        <v>200</v>
      </c>
      <c r="E320" s="149" t="s">
        <v>103</v>
      </c>
      <c r="F320" s="149" t="s">
        <v>102</v>
      </c>
      <c r="G320" s="156" t="s">
        <v>264</v>
      </c>
      <c r="H320" s="157" t="s">
        <v>264</v>
      </c>
      <c r="I320" s="149" t="s">
        <v>104</v>
      </c>
      <c r="J320" s="149" t="s">
        <v>264</v>
      </c>
      <c r="K320" s="152" t="s">
        <v>264</v>
      </c>
      <c r="L320" s="249" t="s">
        <v>1132</v>
      </c>
    </row>
    <row r="321" spans="1:12" ht="12" customHeight="1">
      <c r="A321" s="55">
        <f t="shared" si="4"/>
        <v>319</v>
      </c>
      <c r="B321" s="133" t="s">
        <v>346</v>
      </c>
      <c r="C321" s="161" t="s">
        <v>1133</v>
      </c>
      <c r="D321" s="65" t="s">
        <v>201</v>
      </c>
      <c r="E321" s="56" t="s">
        <v>105</v>
      </c>
      <c r="F321" s="56" t="s">
        <v>102</v>
      </c>
      <c r="G321" s="133" t="s">
        <v>264</v>
      </c>
      <c r="H321" s="59" t="s">
        <v>264</v>
      </c>
      <c r="I321" s="59" t="s">
        <v>104</v>
      </c>
      <c r="J321" s="59" t="s">
        <v>264</v>
      </c>
      <c r="K321" s="61" t="s">
        <v>264</v>
      </c>
      <c r="L321" s="270" t="s">
        <v>1132</v>
      </c>
    </row>
    <row r="322" spans="1:12" ht="12" customHeight="1">
      <c r="A322" s="55">
        <f t="shared" si="4"/>
        <v>320</v>
      </c>
      <c r="B322" s="133" t="s">
        <v>260</v>
      </c>
      <c r="C322" s="161" t="s">
        <v>1134</v>
      </c>
      <c r="D322" s="65" t="s">
        <v>118</v>
      </c>
      <c r="E322" s="56" t="s">
        <v>103</v>
      </c>
      <c r="F322" s="56" t="s">
        <v>102</v>
      </c>
      <c r="G322" s="133" t="s">
        <v>264</v>
      </c>
      <c r="H322" s="59" t="s">
        <v>264</v>
      </c>
      <c r="I322" s="59" t="s">
        <v>104</v>
      </c>
      <c r="J322" s="59" t="s">
        <v>264</v>
      </c>
      <c r="K322" s="61" t="s">
        <v>264</v>
      </c>
      <c r="L322" s="270" t="s">
        <v>1132</v>
      </c>
    </row>
    <row r="323" spans="1:12" ht="12" customHeight="1">
      <c r="A323" s="55">
        <f t="shared" si="4"/>
        <v>321</v>
      </c>
      <c r="B323" s="133" t="s">
        <v>251</v>
      </c>
      <c r="C323" s="161" t="s">
        <v>1135</v>
      </c>
      <c r="D323" s="65" t="s">
        <v>116</v>
      </c>
      <c r="E323" s="56" t="s">
        <v>103</v>
      </c>
      <c r="F323" s="56" t="s">
        <v>107</v>
      </c>
      <c r="G323" s="133" t="s">
        <v>104</v>
      </c>
      <c r="H323" s="59" t="s">
        <v>104</v>
      </c>
      <c r="I323" s="56" t="s">
        <v>264</v>
      </c>
      <c r="J323" s="56" t="s">
        <v>264</v>
      </c>
      <c r="K323" s="61" t="s">
        <v>280</v>
      </c>
      <c r="L323" s="270" t="s">
        <v>1132</v>
      </c>
    </row>
    <row r="324" spans="1:12" ht="12" customHeight="1">
      <c r="A324" s="55">
        <f t="shared" ref="A324:A376" si="5">A323+1</f>
        <v>322</v>
      </c>
      <c r="B324" s="133" t="s">
        <v>119</v>
      </c>
      <c r="C324" s="161" t="s">
        <v>1136</v>
      </c>
      <c r="D324" s="65" t="s">
        <v>117</v>
      </c>
      <c r="E324" s="56" t="s">
        <v>103</v>
      </c>
      <c r="F324" s="56" t="s">
        <v>106</v>
      </c>
      <c r="G324" s="133" t="s">
        <v>104</v>
      </c>
      <c r="H324" s="59" t="s">
        <v>104</v>
      </c>
      <c r="I324" s="59" t="s">
        <v>264</v>
      </c>
      <c r="J324" s="59" t="s">
        <v>264</v>
      </c>
      <c r="K324" s="61">
        <v>1</v>
      </c>
      <c r="L324" s="270" t="s">
        <v>1132</v>
      </c>
    </row>
    <row r="325" spans="1:12" ht="12" customHeight="1">
      <c r="A325" s="55">
        <f t="shared" si="5"/>
        <v>323</v>
      </c>
      <c r="B325" s="133" t="s">
        <v>1137</v>
      </c>
      <c r="C325" s="161" t="s">
        <v>1138</v>
      </c>
      <c r="D325" s="65" t="s">
        <v>83</v>
      </c>
      <c r="E325" s="56" t="s">
        <v>103</v>
      </c>
      <c r="F325" s="56" t="s">
        <v>42</v>
      </c>
      <c r="G325" s="133" t="s">
        <v>264</v>
      </c>
      <c r="H325" s="59" t="s">
        <v>104</v>
      </c>
      <c r="I325" s="59" t="s">
        <v>264</v>
      </c>
      <c r="J325" s="59" t="s">
        <v>264</v>
      </c>
      <c r="K325" s="61">
        <v>1</v>
      </c>
      <c r="L325" s="270" t="s">
        <v>1132</v>
      </c>
    </row>
    <row r="326" spans="1:12" ht="12" customHeight="1">
      <c r="A326" s="55">
        <f t="shared" si="5"/>
        <v>324</v>
      </c>
      <c r="B326" s="133" t="s">
        <v>1139</v>
      </c>
      <c r="C326" s="161" t="s">
        <v>1140</v>
      </c>
      <c r="D326" s="65" t="s">
        <v>84</v>
      </c>
      <c r="E326" s="56" t="s">
        <v>103</v>
      </c>
      <c r="F326" s="56" t="s">
        <v>42</v>
      </c>
      <c r="G326" s="133" t="s">
        <v>104</v>
      </c>
      <c r="H326" s="59" t="s">
        <v>104</v>
      </c>
      <c r="I326" s="59" t="s">
        <v>264</v>
      </c>
      <c r="J326" s="59" t="s">
        <v>264</v>
      </c>
      <c r="K326" s="61">
        <v>2</v>
      </c>
      <c r="L326" s="270" t="s">
        <v>1132</v>
      </c>
    </row>
    <row r="327" spans="1:12" ht="12" customHeight="1">
      <c r="A327" s="55">
        <f t="shared" si="5"/>
        <v>325</v>
      </c>
      <c r="B327" s="133" t="s">
        <v>85</v>
      </c>
      <c r="C327" s="161" t="s">
        <v>1141</v>
      </c>
      <c r="D327" s="65" t="s">
        <v>1142</v>
      </c>
      <c r="E327" s="56" t="s">
        <v>103</v>
      </c>
      <c r="F327" s="56" t="s">
        <v>42</v>
      </c>
      <c r="G327" s="133" t="s">
        <v>264</v>
      </c>
      <c r="H327" s="59" t="s">
        <v>104</v>
      </c>
      <c r="I327" s="56" t="s">
        <v>264</v>
      </c>
      <c r="J327" s="56" t="s">
        <v>264</v>
      </c>
      <c r="K327" s="61">
        <v>4</v>
      </c>
      <c r="L327" s="270" t="s">
        <v>1132</v>
      </c>
    </row>
    <row r="328" spans="1:12" ht="12" customHeight="1">
      <c r="A328" s="55">
        <f t="shared" si="5"/>
        <v>326</v>
      </c>
      <c r="B328" s="133" t="s">
        <v>1143</v>
      </c>
      <c r="C328" s="161" t="s">
        <v>1144</v>
      </c>
      <c r="D328" s="65" t="s">
        <v>1145</v>
      </c>
      <c r="E328" s="56" t="s">
        <v>105</v>
      </c>
      <c r="F328" s="56" t="s">
        <v>42</v>
      </c>
      <c r="G328" s="133" t="s">
        <v>264</v>
      </c>
      <c r="H328" s="59" t="s">
        <v>104</v>
      </c>
      <c r="I328" s="56" t="s">
        <v>264</v>
      </c>
      <c r="J328" s="56" t="s">
        <v>264</v>
      </c>
      <c r="K328" s="61">
        <v>5</v>
      </c>
      <c r="L328" s="270" t="s">
        <v>1132</v>
      </c>
    </row>
    <row r="329" spans="1:12" ht="12" customHeight="1">
      <c r="A329" s="52">
        <f t="shared" si="5"/>
        <v>327</v>
      </c>
      <c r="B329" s="158" t="s">
        <v>1146</v>
      </c>
      <c r="C329" s="265" t="s">
        <v>1147</v>
      </c>
      <c r="D329" s="54" t="s">
        <v>1148</v>
      </c>
      <c r="E329" s="53" t="s">
        <v>105</v>
      </c>
      <c r="F329" s="53" t="s">
        <v>42</v>
      </c>
      <c r="G329" s="158" t="s">
        <v>264</v>
      </c>
      <c r="H329" s="141" t="s">
        <v>104</v>
      </c>
      <c r="I329" s="53" t="s">
        <v>264</v>
      </c>
      <c r="J329" s="141" t="s">
        <v>264</v>
      </c>
      <c r="K329" s="63">
        <v>5</v>
      </c>
      <c r="L329" s="271" t="s">
        <v>1132</v>
      </c>
    </row>
    <row r="330" spans="1:12" ht="12" customHeight="1">
      <c r="A330" s="128">
        <f t="shared" si="5"/>
        <v>328</v>
      </c>
      <c r="B330" s="156" t="s">
        <v>1149</v>
      </c>
      <c r="C330" s="264" t="s">
        <v>1150</v>
      </c>
      <c r="D330" s="164" t="s">
        <v>1151</v>
      </c>
      <c r="E330" s="149" t="s">
        <v>103</v>
      </c>
      <c r="F330" s="149" t="s">
        <v>107</v>
      </c>
      <c r="G330" s="156" t="s">
        <v>264</v>
      </c>
      <c r="H330" s="157" t="s">
        <v>104</v>
      </c>
      <c r="I330" s="149" t="s">
        <v>104</v>
      </c>
      <c r="J330" s="149" t="s">
        <v>264</v>
      </c>
      <c r="K330" s="257" t="s">
        <v>839</v>
      </c>
      <c r="L330" s="249" t="s">
        <v>1152</v>
      </c>
    </row>
    <row r="331" spans="1:12" ht="12" customHeight="1">
      <c r="A331" s="55">
        <f t="shared" si="5"/>
        <v>329</v>
      </c>
      <c r="B331" s="133" t="s">
        <v>347</v>
      </c>
      <c r="C331" s="161" t="s">
        <v>1153</v>
      </c>
      <c r="D331" s="65" t="s">
        <v>1154</v>
      </c>
      <c r="E331" s="56" t="s">
        <v>103</v>
      </c>
      <c r="F331" s="56" t="s">
        <v>107</v>
      </c>
      <c r="G331" s="133" t="s">
        <v>264</v>
      </c>
      <c r="H331" s="59" t="s">
        <v>104</v>
      </c>
      <c r="I331" s="56" t="s">
        <v>264</v>
      </c>
      <c r="J331" s="56" t="s">
        <v>264</v>
      </c>
      <c r="K331" s="61" t="s">
        <v>839</v>
      </c>
      <c r="L331" s="270" t="s">
        <v>1152</v>
      </c>
    </row>
    <row r="332" spans="1:12" ht="12" customHeight="1">
      <c r="A332" s="55">
        <f t="shared" si="5"/>
        <v>330</v>
      </c>
      <c r="B332" s="133" t="s">
        <v>291</v>
      </c>
      <c r="C332" s="161" t="s">
        <v>1155</v>
      </c>
      <c r="D332" s="65" t="s">
        <v>179</v>
      </c>
      <c r="E332" s="56" t="s">
        <v>105</v>
      </c>
      <c r="F332" s="56" t="s">
        <v>107</v>
      </c>
      <c r="G332" s="133" t="s">
        <v>264</v>
      </c>
      <c r="H332" s="59" t="s">
        <v>104</v>
      </c>
      <c r="I332" s="56" t="s">
        <v>264</v>
      </c>
      <c r="J332" s="56" t="s">
        <v>264</v>
      </c>
      <c r="K332" s="248" t="s">
        <v>839</v>
      </c>
      <c r="L332" s="270" t="s">
        <v>1152</v>
      </c>
    </row>
    <row r="333" spans="1:12" ht="12" customHeight="1">
      <c r="A333" s="52">
        <f t="shared" si="5"/>
        <v>331</v>
      </c>
      <c r="B333" s="158" t="s">
        <v>1156</v>
      </c>
      <c r="C333" s="265" t="s">
        <v>1157</v>
      </c>
      <c r="D333" s="54" t="s">
        <v>1158</v>
      </c>
      <c r="E333" s="53" t="s">
        <v>105</v>
      </c>
      <c r="F333" s="53" t="s">
        <v>107</v>
      </c>
      <c r="G333" s="158" t="s">
        <v>264</v>
      </c>
      <c r="H333" s="141" t="s">
        <v>104</v>
      </c>
      <c r="I333" s="53" t="s">
        <v>264</v>
      </c>
      <c r="J333" s="53" t="s">
        <v>264</v>
      </c>
      <c r="K333" s="262">
        <v>1</v>
      </c>
      <c r="L333" s="271" t="s">
        <v>1152</v>
      </c>
    </row>
    <row r="334" spans="1:12" ht="12" customHeight="1">
      <c r="A334" s="128">
        <f t="shared" si="5"/>
        <v>332</v>
      </c>
      <c r="B334" s="156" t="s">
        <v>1159</v>
      </c>
      <c r="C334" s="264" t="s">
        <v>1160</v>
      </c>
      <c r="D334" s="164" t="s">
        <v>123</v>
      </c>
      <c r="E334" s="149" t="s">
        <v>103</v>
      </c>
      <c r="F334" s="149" t="s">
        <v>102</v>
      </c>
      <c r="G334" s="156" t="s">
        <v>264</v>
      </c>
      <c r="H334" s="157" t="s">
        <v>264</v>
      </c>
      <c r="I334" s="149" t="s">
        <v>104</v>
      </c>
      <c r="J334" s="149" t="s">
        <v>264</v>
      </c>
      <c r="K334" s="152" t="s">
        <v>264</v>
      </c>
      <c r="L334" s="249" t="s">
        <v>148</v>
      </c>
    </row>
    <row r="335" spans="1:12" ht="12" customHeight="1">
      <c r="A335" s="55">
        <f t="shared" si="5"/>
        <v>333</v>
      </c>
      <c r="B335" s="133" t="s">
        <v>348</v>
      </c>
      <c r="C335" s="161" t="s">
        <v>1161</v>
      </c>
      <c r="D335" s="65" t="s">
        <v>124</v>
      </c>
      <c r="E335" s="56" t="s">
        <v>105</v>
      </c>
      <c r="F335" s="56" t="s">
        <v>102</v>
      </c>
      <c r="G335" s="133" t="s">
        <v>264</v>
      </c>
      <c r="H335" s="59" t="s">
        <v>264</v>
      </c>
      <c r="I335" s="56" t="s">
        <v>104</v>
      </c>
      <c r="J335" s="56" t="s">
        <v>264</v>
      </c>
      <c r="K335" s="61" t="s">
        <v>264</v>
      </c>
      <c r="L335" s="270" t="s">
        <v>148</v>
      </c>
    </row>
    <row r="336" spans="1:12" ht="12" customHeight="1">
      <c r="A336" s="55">
        <f t="shared" si="5"/>
        <v>334</v>
      </c>
      <c r="B336" s="133" t="s">
        <v>349</v>
      </c>
      <c r="C336" s="161" t="s">
        <v>1162</v>
      </c>
      <c r="D336" s="65" t="s">
        <v>198</v>
      </c>
      <c r="E336" s="56" t="s">
        <v>105</v>
      </c>
      <c r="F336" s="56" t="s">
        <v>107</v>
      </c>
      <c r="G336" s="133" t="s">
        <v>264</v>
      </c>
      <c r="H336" s="59" t="s">
        <v>104</v>
      </c>
      <c r="I336" s="56" t="s">
        <v>264</v>
      </c>
      <c r="J336" s="56" t="s">
        <v>264</v>
      </c>
      <c r="K336" s="61">
        <v>1</v>
      </c>
      <c r="L336" s="270" t="s">
        <v>148</v>
      </c>
    </row>
    <row r="337" spans="1:12" ht="12" customHeight="1">
      <c r="A337" s="55">
        <f t="shared" si="5"/>
        <v>335</v>
      </c>
      <c r="B337" s="133" t="s">
        <v>206</v>
      </c>
      <c r="C337" s="161" t="s">
        <v>1163</v>
      </c>
      <c r="D337" s="65" t="s">
        <v>199</v>
      </c>
      <c r="E337" s="56" t="s">
        <v>105</v>
      </c>
      <c r="F337" s="56" t="s">
        <v>42</v>
      </c>
      <c r="G337" s="133" t="s">
        <v>264</v>
      </c>
      <c r="H337" s="59" t="s">
        <v>104</v>
      </c>
      <c r="I337" s="56" t="s">
        <v>264</v>
      </c>
      <c r="J337" s="56" t="s">
        <v>264</v>
      </c>
      <c r="K337" s="248">
        <v>1</v>
      </c>
      <c r="L337" s="270" t="s">
        <v>148</v>
      </c>
    </row>
    <row r="338" spans="1:12" ht="12" customHeight="1">
      <c r="A338" s="55">
        <f t="shared" si="5"/>
        <v>336</v>
      </c>
      <c r="B338" s="133" t="s">
        <v>163</v>
      </c>
      <c r="C338" s="161" t="s">
        <v>1164</v>
      </c>
      <c r="D338" s="65" t="s">
        <v>121</v>
      </c>
      <c r="E338" s="56" t="s">
        <v>103</v>
      </c>
      <c r="F338" s="56" t="s">
        <v>42</v>
      </c>
      <c r="G338" s="133" t="s">
        <v>264</v>
      </c>
      <c r="H338" s="59" t="s">
        <v>104</v>
      </c>
      <c r="I338" s="56" t="s">
        <v>264</v>
      </c>
      <c r="J338" s="56" t="s">
        <v>264</v>
      </c>
      <c r="K338" s="61">
        <v>1</v>
      </c>
      <c r="L338" s="270" t="s">
        <v>148</v>
      </c>
    </row>
    <row r="339" spans="1:12" ht="12" customHeight="1">
      <c r="A339" s="55">
        <f t="shared" si="5"/>
        <v>337</v>
      </c>
      <c r="B339" s="133" t="s">
        <v>125</v>
      </c>
      <c r="C339" s="161" t="s">
        <v>1165</v>
      </c>
      <c r="D339" s="65" t="s">
        <v>120</v>
      </c>
      <c r="E339" s="56" t="s">
        <v>105</v>
      </c>
      <c r="F339" s="56" t="s">
        <v>42</v>
      </c>
      <c r="G339" s="133" t="s">
        <v>264</v>
      </c>
      <c r="H339" s="59" t="s">
        <v>104</v>
      </c>
      <c r="I339" s="56" t="s">
        <v>264</v>
      </c>
      <c r="J339" s="56" t="s">
        <v>264</v>
      </c>
      <c r="K339" s="61">
        <v>1</v>
      </c>
      <c r="L339" s="270" t="s">
        <v>148</v>
      </c>
    </row>
    <row r="340" spans="1:12" ht="12" customHeight="1">
      <c r="A340" s="55">
        <f t="shared" si="5"/>
        <v>338</v>
      </c>
      <c r="B340" s="133" t="s">
        <v>126</v>
      </c>
      <c r="C340" s="161" t="s">
        <v>1166</v>
      </c>
      <c r="D340" s="65" t="s">
        <v>122</v>
      </c>
      <c r="E340" s="56" t="s">
        <v>103</v>
      </c>
      <c r="F340" s="56" t="s">
        <v>42</v>
      </c>
      <c r="G340" s="133" t="s">
        <v>264</v>
      </c>
      <c r="H340" s="59" t="s">
        <v>104</v>
      </c>
      <c r="I340" s="56" t="s">
        <v>264</v>
      </c>
      <c r="J340" s="56" t="s">
        <v>264</v>
      </c>
      <c r="K340" s="61">
        <v>1</v>
      </c>
      <c r="L340" s="270" t="s">
        <v>148</v>
      </c>
    </row>
    <row r="341" spans="1:12" ht="12" customHeight="1">
      <c r="A341" s="55">
        <f t="shared" si="5"/>
        <v>339</v>
      </c>
      <c r="B341" s="133" t="s">
        <v>1167</v>
      </c>
      <c r="C341" s="161" t="s">
        <v>1168</v>
      </c>
      <c r="D341" s="65" t="s">
        <v>87</v>
      </c>
      <c r="E341" s="56" t="s">
        <v>105</v>
      </c>
      <c r="F341" s="56" t="s">
        <v>42</v>
      </c>
      <c r="G341" s="133" t="s">
        <v>264</v>
      </c>
      <c r="H341" s="59" t="s">
        <v>104</v>
      </c>
      <c r="I341" s="56" t="s">
        <v>264</v>
      </c>
      <c r="J341" s="56" t="s">
        <v>264</v>
      </c>
      <c r="K341" s="61">
        <v>1</v>
      </c>
      <c r="L341" s="270" t="s">
        <v>148</v>
      </c>
    </row>
    <row r="342" spans="1:12" ht="12" customHeight="1">
      <c r="A342" s="52">
        <f t="shared" si="5"/>
        <v>340</v>
      </c>
      <c r="B342" s="158" t="s">
        <v>1169</v>
      </c>
      <c r="C342" s="265" t="s">
        <v>1170</v>
      </c>
      <c r="D342" s="54" t="s">
        <v>1171</v>
      </c>
      <c r="E342" s="53" t="s">
        <v>105</v>
      </c>
      <c r="F342" s="53" t="s">
        <v>42</v>
      </c>
      <c r="G342" s="158" t="s">
        <v>264</v>
      </c>
      <c r="H342" s="141" t="s">
        <v>104</v>
      </c>
      <c r="I342" s="53" t="s">
        <v>264</v>
      </c>
      <c r="J342" s="53" t="s">
        <v>264</v>
      </c>
      <c r="K342" s="63">
        <v>3</v>
      </c>
      <c r="L342" s="271" t="s">
        <v>148</v>
      </c>
    </row>
    <row r="343" spans="1:12" ht="12" customHeight="1">
      <c r="A343" s="159">
        <f t="shared" si="5"/>
        <v>341</v>
      </c>
      <c r="B343" s="129" t="s">
        <v>1172</v>
      </c>
      <c r="C343" s="160" t="s">
        <v>1173</v>
      </c>
      <c r="D343" s="165" t="s">
        <v>202</v>
      </c>
      <c r="E343" s="132" t="s">
        <v>103</v>
      </c>
      <c r="F343" s="132" t="s">
        <v>102</v>
      </c>
      <c r="G343" s="129" t="s">
        <v>264</v>
      </c>
      <c r="H343" s="140" t="s">
        <v>264</v>
      </c>
      <c r="I343" s="132" t="s">
        <v>104</v>
      </c>
      <c r="J343" s="132" t="s">
        <v>264</v>
      </c>
      <c r="K343" s="251" t="s">
        <v>264</v>
      </c>
      <c r="L343" s="267" t="s">
        <v>1174</v>
      </c>
    </row>
    <row r="344" spans="1:12" ht="12" customHeight="1">
      <c r="A344" s="55">
        <f t="shared" si="5"/>
        <v>342</v>
      </c>
      <c r="B344" s="133" t="s">
        <v>350</v>
      </c>
      <c r="C344" s="161" t="s">
        <v>1175</v>
      </c>
      <c r="D344" s="65" t="s">
        <v>1176</v>
      </c>
      <c r="E344" s="56" t="s">
        <v>103</v>
      </c>
      <c r="F344" s="56" t="s">
        <v>102</v>
      </c>
      <c r="G344" s="133" t="s">
        <v>264</v>
      </c>
      <c r="H344" s="59" t="s">
        <v>264</v>
      </c>
      <c r="I344" s="56" t="s">
        <v>104</v>
      </c>
      <c r="J344" s="56" t="s">
        <v>264</v>
      </c>
      <c r="K344" s="248" t="s">
        <v>264</v>
      </c>
      <c r="L344" s="268" t="s">
        <v>1174</v>
      </c>
    </row>
    <row r="345" spans="1:12" ht="12" customHeight="1">
      <c r="A345" s="55">
        <f t="shared" si="5"/>
        <v>343</v>
      </c>
      <c r="B345" s="133" t="s">
        <v>100</v>
      </c>
      <c r="C345" s="161" t="s">
        <v>1177</v>
      </c>
      <c r="D345" s="65" t="s">
        <v>203</v>
      </c>
      <c r="E345" s="56" t="s">
        <v>103</v>
      </c>
      <c r="F345" s="56" t="s">
        <v>102</v>
      </c>
      <c r="G345" s="133" t="s">
        <v>264</v>
      </c>
      <c r="H345" s="59" t="s">
        <v>264</v>
      </c>
      <c r="I345" s="56" t="s">
        <v>104</v>
      </c>
      <c r="J345" s="56" t="s">
        <v>264</v>
      </c>
      <c r="K345" s="248" t="s">
        <v>264</v>
      </c>
      <c r="L345" s="268" t="s">
        <v>1174</v>
      </c>
    </row>
    <row r="346" spans="1:12" ht="12" customHeight="1">
      <c r="A346" s="55">
        <f t="shared" si="5"/>
        <v>344</v>
      </c>
      <c r="B346" s="133" t="s">
        <v>303</v>
      </c>
      <c r="C346" s="161" t="s">
        <v>1178</v>
      </c>
      <c r="D346" s="65" t="s">
        <v>204</v>
      </c>
      <c r="E346" s="56" t="s">
        <v>103</v>
      </c>
      <c r="F346" s="56" t="s">
        <v>102</v>
      </c>
      <c r="G346" s="133" t="s">
        <v>264</v>
      </c>
      <c r="H346" s="59" t="s">
        <v>264</v>
      </c>
      <c r="I346" s="56" t="s">
        <v>104</v>
      </c>
      <c r="J346" s="56" t="s">
        <v>264</v>
      </c>
      <c r="K346" s="248" t="s">
        <v>264</v>
      </c>
      <c r="L346" s="268" t="s">
        <v>1174</v>
      </c>
    </row>
    <row r="347" spans="1:12" ht="12" customHeight="1">
      <c r="A347" s="55">
        <f t="shared" si="5"/>
        <v>345</v>
      </c>
      <c r="B347" s="133" t="s">
        <v>261</v>
      </c>
      <c r="C347" s="161" t="s">
        <v>1179</v>
      </c>
      <c r="D347" s="65" t="s">
        <v>1180</v>
      </c>
      <c r="E347" s="56" t="s">
        <v>105</v>
      </c>
      <c r="F347" s="56" t="s">
        <v>102</v>
      </c>
      <c r="G347" s="133" t="s">
        <v>264</v>
      </c>
      <c r="H347" s="59" t="s">
        <v>264</v>
      </c>
      <c r="I347" s="56" t="s">
        <v>104</v>
      </c>
      <c r="J347" s="56" t="s">
        <v>264</v>
      </c>
      <c r="K347" s="248" t="s">
        <v>264</v>
      </c>
      <c r="L347" s="268" t="s">
        <v>1174</v>
      </c>
    </row>
    <row r="348" spans="1:12" ht="12" customHeight="1">
      <c r="A348" s="55">
        <f t="shared" si="5"/>
        <v>346</v>
      </c>
      <c r="B348" s="56" t="s">
        <v>115</v>
      </c>
      <c r="C348" s="133" t="s">
        <v>1181</v>
      </c>
      <c r="D348" s="65" t="s">
        <v>114</v>
      </c>
      <c r="E348" s="56" t="s">
        <v>103</v>
      </c>
      <c r="F348" s="56" t="s">
        <v>102</v>
      </c>
      <c r="G348" s="56" t="s">
        <v>264</v>
      </c>
      <c r="H348" s="56" t="s">
        <v>104</v>
      </c>
      <c r="I348" s="56" t="s">
        <v>104</v>
      </c>
      <c r="J348" s="59" t="s">
        <v>264</v>
      </c>
      <c r="K348" s="61" t="s">
        <v>264</v>
      </c>
      <c r="L348" s="268" t="s">
        <v>1174</v>
      </c>
    </row>
    <row r="349" spans="1:12" ht="12" customHeight="1">
      <c r="A349" s="52">
        <f t="shared" si="5"/>
        <v>347</v>
      </c>
      <c r="B349" s="53" t="s">
        <v>304</v>
      </c>
      <c r="C349" s="158" t="s">
        <v>1182</v>
      </c>
      <c r="D349" s="54" t="s">
        <v>205</v>
      </c>
      <c r="E349" s="53" t="s">
        <v>103</v>
      </c>
      <c r="F349" s="53" t="s">
        <v>102</v>
      </c>
      <c r="G349" s="53" t="s">
        <v>264</v>
      </c>
      <c r="H349" s="53" t="s">
        <v>264</v>
      </c>
      <c r="I349" s="53" t="s">
        <v>104</v>
      </c>
      <c r="J349" s="141" t="s">
        <v>264</v>
      </c>
      <c r="K349" s="262" t="s">
        <v>264</v>
      </c>
      <c r="L349" s="269" t="s">
        <v>1174</v>
      </c>
    </row>
    <row r="350" spans="1:12" ht="12" customHeight="1">
      <c r="A350" s="217">
        <f t="shared" si="5"/>
        <v>348</v>
      </c>
      <c r="B350" s="221"/>
      <c r="C350" s="219"/>
      <c r="D350" s="220"/>
      <c r="E350" s="218"/>
      <c r="F350" s="218"/>
      <c r="G350" s="218"/>
      <c r="H350" s="218"/>
      <c r="I350" s="218"/>
      <c r="J350" s="218"/>
      <c r="K350" s="226"/>
      <c r="L350" s="266"/>
    </row>
    <row r="351" spans="1:12" ht="12" customHeight="1">
      <c r="A351" s="217">
        <f t="shared" si="5"/>
        <v>349</v>
      </c>
      <c r="B351" s="221"/>
      <c r="C351" s="219"/>
      <c r="D351" s="220"/>
      <c r="E351" s="218"/>
      <c r="F351" s="218"/>
      <c r="G351" s="218"/>
      <c r="H351" s="218"/>
      <c r="I351" s="218"/>
      <c r="J351" s="218"/>
      <c r="K351" s="226"/>
      <c r="L351" s="231"/>
    </row>
    <row r="352" spans="1:12" ht="12" customHeight="1">
      <c r="A352" s="217">
        <f t="shared" si="5"/>
        <v>350</v>
      </c>
      <c r="B352" s="218"/>
      <c r="C352" s="219"/>
      <c r="D352" s="220"/>
      <c r="E352" s="218"/>
      <c r="F352" s="218"/>
      <c r="G352" s="218"/>
      <c r="H352" s="218"/>
      <c r="I352" s="218"/>
      <c r="J352" s="218"/>
      <c r="K352" s="226"/>
      <c r="L352" s="231"/>
    </row>
    <row r="353" spans="1:12" ht="12" customHeight="1">
      <c r="A353" s="217">
        <f t="shared" si="5"/>
        <v>351</v>
      </c>
      <c r="B353" s="218"/>
      <c r="C353" s="232"/>
      <c r="D353" s="222"/>
      <c r="E353" s="223"/>
      <c r="F353" s="223"/>
      <c r="G353" s="223"/>
      <c r="H353" s="218"/>
      <c r="I353" s="218"/>
      <c r="J353" s="218"/>
      <c r="K353" s="226"/>
      <c r="L353" s="231"/>
    </row>
    <row r="354" spans="1:12" ht="12" customHeight="1">
      <c r="A354" s="217">
        <f t="shared" si="5"/>
        <v>352</v>
      </c>
      <c r="B354" s="218"/>
      <c r="C354" s="228"/>
      <c r="D354" s="222"/>
      <c r="E354" s="218"/>
      <c r="F354" s="218"/>
      <c r="G354" s="223"/>
      <c r="H354" s="218"/>
      <c r="I354" s="218"/>
      <c r="J354" s="218"/>
      <c r="K354" s="226"/>
      <c r="L354" s="231"/>
    </row>
    <row r="355" spans="1:12" ht="12" customHeight="1">
      <c r="A355" s="217">
        <f t="shared" si="5"/>
        <v>353</v>
      </c>
      <c r="B355" s="218"/>
      <c r="C355" s="219"/>
      <c r="D355" s="220"/>
      <c r="E355" s="218"/>
      <c r="F355" s="218"/>
      <c r="G355" s="218"/>
      <c r="H355" s="218"/>
      <c r="I355" s="218"/>
      <c r="J355" s="218"/>
      <c r="K355" s="226"/>
      <c r="L355" s="230"/>
    </row>
    <row r="356" spans="1:12" ht="12" customHeight="1">
      <c r="A356" s="217">
        <f t="shared" si="5"/>
        <v>354</v>
      </c>
      <c r="B356" s="218"/>
      <c r="C356" s="219"/>
      <c r="D356" s="220"/>
      <c r="E356" s="218"/>
      <c r="F356" s="218"/>
      <c r="G356" s="218"/>
      <c r="H356" s="218"/>
      <c r="I356" s="218"/>
      <c r="J356" s="218"/>
      <c r="K356" s="226"/>
      <c r="L356" s="230"/>
    </row>
    <row r="357" spans="1:12" ht="12" customHeight="1">
      <c r="A357" s="217">
        <f t="shared" si="5"/>
        <v>355</v>
      </c>
      <c r="B357" s="218"/>
      <c r="C357" s="232"/>
      <c r="D357" s="222"/>
      <c r="E357" s="223"/>
      <c r="F357" s="218"/>
      <c r="G357" s="218"/>
      <c r="H357" s="218"/>
      <c r="I357" s="225"/>
      <c r="J357" s="218"/>
      <c r="K357" s="226"/>
      <c r="L357" s="230"/>
    </row>
    <row r="358" spans="1:12" ht="12" customHeight="1">
      <c r="A358" s="217">
        <f t="shared" si="5"/>
        <v>356</v>
      </c>
      <c r="B358" s="218"/>
      <c r="C358" s="219"/>
      <c r="D358" s="220"/>
      <c r="E358" s="218"/>
      <c r="F358" s="218"/>
      <c r="G358" s="218"/>
      <c r="H358" s="218"/>
      <c r="I358" s="218"/>
      <c r="J358" s="218"/>
      <c r="K358" s="226"/>
      <c r="L358" s="224"/>
    </row>
    <row r="359" spans="1:12" ht="12" customHeight="1">
      <c r="A359" s="217">
        <f t="shared" si="5"/>
        <v>357</v>
      </c>
      <c r="B359" s="218"/>
      <c r="C359" s="219"/>
      <c r="D359" s="220"/>
      <c r="E359" s="218"/>
      <c r="F359" s="218"/>
      <c r="G359" s="218"/>
      <c r="H359" s="218"/>
      <c r="I359" s="218"/>
      <c r="J359" s="218"/>
      <c r="K359" s="226"/>
      <c r="L359" s="224"/>
    </row>
    <row r="360" spans="1:12" ht="12" customHeight="1">
      <c r="A360" s="217">
        <f t="shared" si="5"/>
        <v>358</v>
      </c>
      <c r="B360" s="218"/>
      <c r="C360" s="219"/>
      <c r="D360" s="220"/>
      <c r="E360" s="218"/>
      <c r="F360" s="218"/>
      <c r="G360" s="218"/>
      <c r="H360" s="218"/>
      <c r="I360" s="218"/>
      <c r="J360" s="218"/>
      <c r="K360" s="226"/>
      <c r="L360" s="224"/>
    </row>
    <row r="361" spans="1:12" ht="12" customHeight="1">
      <c r="A361" s="217">
        <f t="shared" si="5"/>
        <v>359</v>
      </c>
      <c r="B361" s="218"/>
      <c r="C361" s="219"/>
      <c r="D361" s="227"/>
      <c r="E361" s="218"/>
      <c r="F361" s="218"/>
      <c r="G361" s="218"/>
      <c r="H361" s="218"/>
      <c r="I361" s="218"/>
      <c r="J361" s="218"/>
      <c r="K361" s="226"/>
      <c r="L361" s="224"/>
    </row>
    <row r="362" spans="1:12" ht="12" customHeight="1">
      <c r="A362" s="217">
        <f t="shared" si="5"/>
        <v>360</v>
      </c>
      <c r="B362" s="218"/>
      <c r="C362" s="219"/>
      <c r="D362" s="227"/>
      <c r="E362" s="218"/>
      <c r="F362" s="218"/>
      <c r="G362" s="218"/>
      <c r="H362" s="218"/>
      <c r="I362" s="218"/>
      <c r="J362" s="218"/>
      <c r="K362" s="226"/>
      <c r="L362" s="224"/>
    </row>
    <row r="363" spans="1:12" ht="12" customHeight="1">
      <c r="A363" s="217">
        <f t="shared" si="5"/>
        <v>361</v>
      </c>
      <c r="B363" s="218"/>
      <c r="C363" s="219"/>
      <c r="D363" s="227"/>
      <c r="E363" s="218"/>
      <c r="F363" s="218"/>
      <c r="G363" s="218"/>
      <c r="H363" s="218"/>
      <c r="I363" s="218"/>
      <c r="J363" s="218"/>
      <c r="K363" s="226"/>
      <c r="L363" s="224"/>
    </row>
    <row r="364" spans="1:12" ht="12" customHeight="1">
      <c r="A364" s="217">
        <f t="shared" si="5"/>
        <v>362</v>
      </c>
      <c r="B364" s="218"/>
      <c r="C364" s="219"/>
      <c r="D364" s="227"/>
      <c r="E364" s="218"/>
      <c r="F364" s="218"/>
      <c r="G364" s="218"/>
      <c r="H364" s="218"/>
      <c r="I364" s="218"/>
      <c r="J364" s="218"/>
      <c r="K364" s="226"/>
      <c r="L364" s="224"/>
    </row>
    <row r="365" spans="1:12" ht="12" customHeight="1">
      <c r="A365" s="217">
        <f t="shared" si="5"/>
        <v>363</v>
      </c>
      <c r="B365" s="218"/>
      <c r="C365" s="219"/>
      <c r="D365" s="227"/>
      <c r="E365" s="218"/>
      <c r="F365" s="218"/>
      <c r="G365" s="218"/>
      <c r="H365" s="218"/>
      <c r="I365" s="218"/>
      <c r="J365" s="218"/>
      <c r="K365" s="226"/>
      <c r="L365" s="224"/>
    </row>
    <row r="366" spans="1:12" ht="12" customHeight="1">
      <c r="A366" s="217">
        <f t="shared" si="5"/>
        <v>364</v>
      </c>
      <c r="B366" s="218"/>
      <c r="C366" s="219"/>
      <c r="D366" s="227"/>
      <c r="E366" s="218"/>
      <c r="F366" s="218"/>
      <c r="G366" s="218"/>
      <c r="H366" s="218"/>
      <c r="I366" s="218"/>
      <c r="J366" s="218"/>
      <c r="K366" s="226"/>
      <c r="L366" s="224"/>
    </row>
    <row r="367" spans="1:12" ht="12" customHeight="1">
      <c r="A367" s="217">
        <f t="shared" si="5"/>
        <v>365</v>
      </c>
      <c r="B367" s="218"/>
      <c r="C367" s="219"/>
      <c r="D367" s="227"/>
      <c r="E367" s="218"/>
      <c r="F367" s="218"/>
      <c r="G367" s="218"/>
      <c r="H367" s="218"/>
      <c r="I367" s="218"/>
      <c r="J367" s="218"/>
      <c r="K367" s="226"/>
      <c r="L367" s="224"/>
    </row>
    <row r="368" spans="1:12" ht="12" customHeight="1">
      <c r="A368" s="217">
        <f t="shared" si="5"/>
        <v>366</v>
      </c>
      <c r="B368" s="218"/>
      <c r="C368" s="219"/>
      <c r="D368" s="227"/>
      <c r="E368" s="218"/>
      <c r="F368" s="218"/>
      <c r="G368" s="218"/>
      <c r="H368" s="218"/>
      <c r="I368" s="218"/>
      <c r="J368" s="218"/>
      <c r="K368" s="226"/>
      <c r="L368" s="224"/>
    </row>
    <row r="369" spans="1:12" ht="12" customHeight="1">
      <c r="A369" s="217">
        <f t="shared" si="5"/>
        <v>367</v>
      </c>
      <c r="B369" s="218"/>
      <c r="C369" s="219"/>
      <c r="D369" s="220"/>
      <c r="E369" s="218"/>
      <c r="F369" s="218"/>
      <c r="G369" s="218"/>
      <c r="H369" s="218"/>
      <c r="I369" s="218"/>
      <c r="J369" s="218"/>
      <c r="K369" s="226"/>
      <c r="L369" s="224"/>
    </row>
    <row r="370" spans="1:12" ht="12" customHeight="1">
      <c r="A370" s="217">
        <f t="shared" si="5"/>
        <v>368</v>
      </c>
      <c r="B370" s="218"/>
      <c r="C370" s="219"/>
      <c r="D370" s="220"/>
      <c r="E370" s="218"/>
      <c r="F370" s="218"/>
      <c r="G370" s="218"/>
      <c r="H370" s="218"/>
      <c r="I370" s="218"/>
      <c r="J370" s="218"/>
      <c r="K370" s="226"/>
      <c r="L370" s="224"/>
    </row>
    <row r="371" spans="1:12" ht="12" customHeight="1">
      <c r="A371" s="217">
        <f t="shared" si="5"/>
        <v>369</v>
      </c>
      <c r="B371" s="218"/>
      <c r="C371" s="219"/>
      <c r="D371" s="220"/>
      <c r="E371" s="218"/>
      <c r="F371" s="218"/>
      <c r="G371" s="218"/>
      <c r="H371" s="218"/>
      <c r="I371" s="218"/>
      <c r="J371" s="218"/>
      <c r="K371" s="226"/>
      <c r="L371" s="224"/>
    </row>
    <row r="372" spans="1:12" ht="12" customHeight="1">
      <c r="A372" s="217">
        <f t="shared" si="5"/>
        <v>370</v>
      </c>
      <c r="B372" s="218"/>
      <c r="C372" s="219"/>
      <c r="D372" s="220"/>
      <c r="E372" s="218"/>
      <c r="F372" s="218"/>
      <c r="G372" s="218"/>
      <c r="H372" s="218"/>
      <c r="I372" s="218"/>
      <c r="J372" s="218"/>
      <c r="K372" s="226"/>
      <c r="L372" s="224"/>
    </row>
    <row r="373" spans="1:12" ht="12" customHeight="1">
      <c r="A373" s="217">
        <f t="shared" si="5"/>
        <v>371</v>
      </c>
      <c r="B373" s="218"/>
      <c r="C373" s="219"/>
      <c r="D373" s="227"/>
      <c r="E373" s="218"/>
      <c r="F373" s="218"/>
      <c r="G373" s="218"/>
      <c r="H373" s="218"/>
      <c r="I373" s="218"/>
      <c r="J373" s="218"/>
      <c r="K373" s="226"/>
      <c r="L373" s="224"/>
    </row>
    <row r="374" spans="1:12" ht="12" customHeight="1">
      <c r="A374" s="217">
        <f t="shared" si="5"/>
        <v>372</v>
      </c>
      <c r="B374" s="218"/>
      <c r="C374" s="229"/>
      <c r="D374" s="220"/>
      <c r="E374" s="218"/>
      <c r="F374" s="218"/>
      <c r="G374" s="218"/>
      <c r="H374" s="218"/>
      <c r="I374" s="218"/>
      <c r="J374" s="218"/>
      <c r="K374" s="226"/>
      <c r="L374" s="224"/>
    </row>
    <row r="375" spans="1:12" ht="12" customHeight="1">
      <c r="A375" s="217">
        <f t="shared" si="5"/>
        <v>373</v>
      </c>
      <c r="B375" s="218"/>
      <c r="C375" s="219"/>
      <c r="D375" s="220"/>
      <c r="E375" s="218"/>
      <c r="F375" s="218"/>
      <c r="G375" s="218"/>
      <c r="H375" s="218"/>
      <c r="I375" s="218"/>
      <c r="J375" s="218"/>
      <c r="K375" s="226"/>
      <c r="L375" s="224"/>
    </row>
    <row r="376" spans="1:12" ht="12" customHeight="1" thickBot="1">
      <c r="A376" s="233">
        <f t="shared" si="5"/>
        <v>374</v>
      </c>
      <c r="B376" s="234"/>
      <c r="C376" s="235"/>
      <c r="D376" s="236"/>
      <c r="E376" s="234"/>
      <c r="F376" s="234"/>
      <c r="G376" s="234"/>
      <c r="H376" s="234"/>
      <c r="I376" s="234"/>
      <c r="J376" s="234"/>
      <c r="K376" s="237"/>
      <c r="L376" s="238"/>
    </row>
    <row r="377" spans="1:12" ht="11.1" customHeight="1">
      <c r="B377" s="67"/>
      <c r="C377" s="68"/>
      <c r="E377" s="70"/>
      <c r="F377" s="70"/>
      <c r="G377" s="71">
        <f>COUNTIF(G3:G376,"○")</f>
        <v>79</v>
      </c>
      <c r="H377" s="71">
        <f>COUNTIF(H3:H376,"○")</f>
        <v>219</v>
      </c>
      <c r="I377" s="71">
        <f>COUNTIF(I3:I376,"○")</f>
        <v>134</v>
      </c>
      <c r="J377" s="71">
        <f>COUNTIF(J3:J376,"○")</f>
        <v>7</v>
      </c>
      <c r="K377" s="71"/>
      <c r="L377" s="72"/>
    </row>
    <row r="378" spans="1:12">
      <c r="C378" s="68"/>
      <c r="G378" s="71"/>
      <c r="H378" s="71"/>
      <c r="I378" s="71"/>
      <c r="J378" s="71"/>
      <c r="K378" s="71"/>
    </row>
    <row r="379" spans="1:12" ht="13.5">
      <c r="C379" s="68"/>
      <c r="E379" s="647" t="s">
        <v>88</v>
      </c>
      <c r="F379" s="648"/>
      <c r="G379" s="170">
        <v>80</v>
      </c>
      <c r="H379" s="170">
        <v>233</v>
      </c>
      <c r="I379" s="170">
        <v>122</v>
      </c>
      <c r="J379" s="170">
        <v>1</v>
      </c>
    </row>
    <row r="380" spans="1:12">
      <c r="C380" s="68"/>
    </row>
    <row r="381" spans="1:12">
      <c r="G381" s="66"/>
    </row>
    <row r="383" spans="1:12">
      <c r="G383" s="126"/>
      <c r="H383" s="126"/>
      <c r="I383" s="126"/>
      <c r="J383" s="126"/>
    </row>
  </sheetData>
  <autoFilter ref="A2:L377"/>
  <mergeCells count="2">
    <mergeCell ref="A1:L1"/>
    <mergeCell ref="E379:F379"/>
  </mergeCells>
  <phoneticPr fontId="13"/>
  <dataValidations count="2">
    <dataValidation type="list" allowBlank="1" showInputMessage="1" showErrorMessage="1" sqref="E331:E377 E4:E315">
      <formula1>"男,女"</formula1>
    </dataValidation>
    <dataValidation type="list" allowBlank="1" showInputMessage="1" showErrorMessage="1" sqref="F367:F377 F348:F365 F226:F315 F3:F215">
      <formula1>"一般,大学,高校,Ｊｒ"</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参加申込書</vt:lpstr>
      <vt:lpstr>個人</vt:lpstr>
      <vt:lpstr>ふるさと</vt:lpstr>
      <vt:lpstr>シンクロ</vt:lpstr>
      <vt:lpstr>団体（男子）</vt:lpstr>
      <vt:lpstr>団体 (女子)</vt:lpstr>
      <vt:lpstr>撮影許可_大会プログラム</vt:lpstr>
      <vt:lpstr>登録者</vt:lpstr>
      <vt:lpstr>登録者 (2)</vt:lpstr>
      <vt:lpstr>シンクロ!Print_Area</vt:lpstr>
      <vt:lpstr>ふるさと!Print_Area</vt:lpstr>
      <vt:lpstr>個人!Print_Area</vt:lpstr>
      <vt:lpstr>撮影許可_大会プログラム!Print_Area</vt:lpstr>
      <vt:lpstr>参加申込書!Print_Area</vt:lpstr>
      <vt:lpstr>'団体（男子）'!Print_Area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釧路トランポリン協会</dc:creator>
  <cp:lastModifiedBy>user</cp:lastModifiedBy>
  <cp:lastPrinted>2023-05-19T08:58:13Z</cp:lastPrinted>
  <dcterms:created xsi:type="dcterms:W3CDTF">2004-05-05T13:42:26Z</dcterms:created>
  <dcterms:modified xsi:type="dcterms:W3CDTF">2024-05-13T14:22:54Z</dcterms:modified>
</cp:coreProperties>
</file>