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60" windowHeight="8310" activeTab="1"/>
  </bookViews>
  <sheets>
    <sheet name="参加申込書" sheetId="1" r:id="rId1"/>
    <sheet name="個人" sheetId="2" r:id="rId2"/>
    <sheet name="ふるさと" sheetId="3" r:id="rId3"/>
    <sheet name="シンクロ" sheetId="4" r:id="rId4"/>
    <sheet name="団体（男子）" sheetId="5" r:id="rId5"/>
    <sheet name="団体 (女子)" sheetId="6" r:id="rId6"/>
    <sheet name="撮影許可_大会プログラム" sheetId="7" r:id="rId7"/>
    <sheet name="登録者" sheetId="8" r:id="rId8"/>
    <sheet name="登録者 (2)" sheetId="9" state="hidden" r:id="rId9"/>
  </sheets>
  <definedNames>
    <definedName name="_xlnm._FilterDatabase" localSheetId="7" hidden="1">'登録者'!$A$2:$L$377</definedName>
    <definedName name="_xlnm._FilterDatabase" localSheetId="8" hidden="1">'登録者 (2)'!$A$2:$L$377</definedName>
    <definedName name="_xlnm.Print_Area" localSheetId="3">'シンクロ'!$A$1:$K$31</definedName>
    <definedName name="_xlnm.Print_Area" localSheetId="2">'ふるさと'!$A$1:$AA$15</definedName>
    <definedName name="_xlnm.Print_Area" localSheetId="1">'個人'!$A$1:$I$34</definedName>
    <definedName name="_xlnm.Print_Area" localSheetId="6">'撮影許可_大会プログラム'!$A$1:$I$15</definedName>
    <definedName name="_xlnm.Print_Area" localSheetId="0">'参加申込書'!$A$1:$O$33</definedName>
    <definedName name="_xlnm.Print_Area" localSheetId="4">'団体（男子）'!$A$1:$F$29</definedName>
  </definedNames>
  <calcPr fullCalcOnLoad="1"/>
</workbook>
</file>

<file path=xl/comments1.xml><?xml version="1.0" encoding="utf-8"?>
<comments xmlns="http://schemas.openxmlformats.org/spreadsheetml/2006/main">
  <authors>
    <author>川村　茂美</author>
  </authors>
  <commentList>
    <comment ref="B11" authorId="0">
      <text>
        <r>
          <rPr>
            <b/>
            <sz val="9"/>
            <rFont val="ＭＳ Ｐゴシック"/>
            <family val="3"/>
          </rPr>
          <t>出場者３名以上６名まで審判員１名記入</t>
        </r>
        <r>
          <rPr>
            <sz val="9"/>
            <rFont val="ＭＳ Ｐゴシック"/>
            <family val="3"/>
          </rPr>
          <t xml:space="preserve">
</t>
        </r>
      </text>
    </comment>
    <comment ref="B13" authorId="0">
      <text>
        <r>
          <rPr>
            <b/>
            <sz val="9"/>
            <rFont val="ＭＳ Ｐゴシック"/>
            <family val="3"/>
          </rPr>
          <t>出場者７名以上１４名迄は審判員２名を記入</t>
        </r>
        <r>
          <rPr>
            <sz val="9"/>
            <rFont val="ＭＳ Ｐゴシック"/>
            <family val="3"/>
          </rPr>
          <t xml:space="preserve">
</t>
        </r>
      </text>
    </comment>
    <comment ref="B19" authorId="0">
      <text>
        <r>
          <rPr>
            <b/>
            <sz val="9"/>
            <rFont val="ＭＳ Ｐゴシック"/>
            <family val="3"/>
          </rPr>
          <t>出場者１０名以上はスポッター２名を記入</t>
        </r>
        <r>
          <rPr>
            <sz val="9"/>
            <rFont val="ＭＳ Ｐゴシック"/>
            <family val="3"/>
          </rPr>
          <t xml:space="preserve">
</t>
        </r>
      </text>
    </comment>
    <comment ref="B15" authorId="0">
      <text>
        <r>
          <rPr>
            <b/>
            <sz val="9"/>
            <rFont val="ＭＳ Ｐゴシック"/>
            <family val="3"/>
          </rPr>
          <t>出場者１５名以上は審判員３名を記入</t>
        </r>
        <r>
          <rPr>
            <sz val="9"/>
            <rFont val="ＭＳ Ｐゴシック"/>
            <family val="3"/>
          </rPr>
          <t xml:space="preserve">
</t>
        </r>
      </text>
    </comment>
    <comment ref="B17" authorId="0">
      <text>
        <r>
          <rPr>
            <b/>
            <sz val="9"/>
            <rFont val="ＭＳ Ｐゴシック"/>
            <family val="3"/>
          </rPr>
          <t>出場者５名以上９名迄はスポッター１名を記入</t>
        </r>
        <r>
          <rPr>
            <sz val="9"/>
            <rFont val="ＭＳ Ｐゴシック"/>
            <family val="3"/>
          </rPr>
          <t xml:space="preserve">
</t>
        </r>
      </text>
    </comment>
    <comment ref="E5" authorId="0">
      <text>
        <r>
          <rPr>
            <b/>
            <sz val="9"/>
            <rFont val="ＭＳ Ｐゴシック"/>
            <family val="3"/>
          </rPr>
          <t>団体名の変更・追加は[O列]セルで修正して下さい。</t>
        </r>
        <r>
          <rPr>
            <sz val="9"/>
            <rFont val="ＭＳ Ｐゴシック"/>
            <family val="3"/>
          </rPr>
          <t xml:space="preserve">
</t>
        </r>
      </text>
    </comment>
  </commentList>
</comments>
</file>

<file path=xl/comments2.xml><?xml version="1.0" encoding="utf-8"?>
<comments xmlns="http://schemas.openxmlformats.org/spreadsheetml/2006/main">
  <authors>
    <author>川村　茂美</author>
    <author>mouse-computer</author>
  </authors>
  <commentList>
    <comment ref="B4" authorId="0">
      <text>
        <r>
          <rPr>
            <b/>
            <sz val="9"/>
            <rFont val="ＭＳ Ｐゴシック"/>
            <family val="3"/>
          </rPr>
          <t>会録番号が不明の場合は架空の数字を入力してください</t>
        </r>
        <r>
          <rPr>
            <sz val="9"/>
            <rFont val="ＭＳ Ｐゴシック"/>
            <family val="3"/>
          </rPr>
          <t xml:space="preserve">
</t>
        </r>
      </text>
    </comment>
    <comment ref="B9" authorId="1">
      <text>
        <r>
          <rPr>
            <sz val="9"/>
            <rFont val="ＭＳ Ｐゴシック"/>
            <family val="3"/>
          </rPr>
          <t xml:space="preserve">
(1) H29年度 道機関誌「翻天」を確認の上、道登録会員番号 
    を記入してください。(氏名等は自動入力されますが漢字等
    変更がある箇所については登録者シートを変更してください。）
(2) 新規登録の選手は必要ありません。
　  その場合には、選手名・性別・所属団体のセルを、「Delete」キー　
　　を押してから直接ご記入下さい。
(3) 道協会番号は、文字変換をしないでください!!
　　　　　　　　　　　　　（記入例　ＥＴＡ００１）
(3) 上から順番に記入してください。</t>
        </r>
      </text>
    </comment>
    <comment ref="B5" authorId="1">
      <text>
        <r>
          <rPr>
            <sz val="9"/>
            <rFont val="ＭＳ Ｐゴシック"/>
            <family val="3"/>
          </rPr>
          <t xml:space="preserve">
(1) H30年度 道機関誌「翻天」を確認の上、道登録会員番号 
    を記入してください。(氏名等は自動入力されますが漢字等
    変更がある箇所については登録者シートを変更してください。）
(2) 新規登録の選手は必要ありません。
　  その場合には、選手名・性別・所属団体のセルを、「Delete」キー　
　　を押してから直接ご記入下さい。
(3) 道協会番号は、文字変換をしないでください!!
　　　　　　　　　　　　　（記入例　ＥＴＡ００１）
(3) 上から順番に記入してください。</t>
        </r>
      </text>
    </comment>
    <comment ref="B6" authorId="1">
      <text>
        <r>
          <rPr>
            <sz val="9"/>
            <rFont val="ＭＳ Ｐゴシック"/>
            <family val="3"/>
          </rPr>
          <t xml:space="preserve">
(1) H29年度 道機関誌「翻天」を確認の上、道登録会員番号 
    を記入してください。(氏名等は自動入力されますが漢字等
    変更がある箇所については登録者シートを変更してください。）
(2) 新規登録の選手は必要ありません。
　  その場合には、選手名・性別・所属団体のセルを、「Delete」キー　
　　を押してから直接ご記入下さい。
(3) 道協会番号は、文字変換をしないでください!!
　　　　　　　　　　　　　（記入例　ＥＴＡ００１）
(3) 上から順番に記入してください。</t>
        </r>
      </text>
    </comment>
    <comment ref="B7" authorId="1">
      <text>
        <r>
          <rPr>
            <sz val="9"/>
            <rFont val="ＭＳ Ｐゴシック"/>
            <family val="3"/>
          </rPr>
          <t xml:space="preserve">
(1) H29年度 道機関誌「翻天」を確認の上、道登録会員番号 
    を記入してください。(氏名等は自動入力されますが漢字等
    変更がある箇所については登録者シートを変更してください。）
(2) 新規登録の選手は必要ありません。
　  その場合には、選手名・性別・所属団体のセルを、「Delete」キー　
　　を押してから直接ご記入下さい。
(3) 道協会番号は、文字変換をしないでください!!
　　　　　　　　　　　　　（記入例　ＥＴＡ００１）
(3) 上から順番に記入してください。</t>
        </r>
      </text>
    </comment>
    <comment ref="B8" authorId="1">
      <text>
        <r>
          <rPr>
            <sz val="9"/>
            <rFont val="ＭＳ Ｐゴシック"/>
            <family val="3"/>
          </rPr>
          <t xml:space="preserve">
(1) H29年度 道機関誌「翻天」を確認の上、道登録会員番号 
    を記入してください。(氏名等は自動入力されますが漢字等
    変更がある箇所については登録者シートを変更してください。）
(2) 新規登録の選手は必要ありません。
　  その場合には、選手名・性別・所属団体のセルを、「Delete」キー　
　　を押してから直接ご記入下さい。
(3) 道協会番号は、文字変換をしないでください!!
　　　　　　　　　　　　　（記入例　ＥＴＡ００１）
(3) 上から順番に記入してください。</t>
        </r>
      </text>
    </comment>
    <comment ref="B10" authorId="1">
      <text>
        <r>
          <rPr>
            <sz val="9"/>
            <rFont val="ＭＳ Ｐゴシック"/>
            <family val="3"/>
          </rPr>
          <t xml:space="preserve">
(1) H29年度 道機関誌「翻天」を確認の上、道登録会員番号 
    を記入してください。(氏名等は自動入力されますが漢字等
    変更がある箇所については登録者シートを変更してください。）
(2) 新規登録の選手は必要ありません。
　  その場合には、選手名・性別・所属団体のセルを、「Delete」キー　
　　を押してから直接ご記入下さい。
(3) 道協会番号は、文字変換をしないでください!!
　　　　　　　　　　　　　（記入例　ＥＴＡ００１）
(3) 上から順番に記入してください。</t>
        </r>
      </text>
    </comment>
    <comment ref="B11" authorId="1">
      <text>
        <r>
          <rPr>
            <sz val="9"/>
            <rFont val="ＭＳ Ｐゴシック"/>
            <family val="3"/>
          </rPr>
          <t xml:space="preserve">
(1) H29年度 道機関誌「翻天」を確認の上、道登録会員番号 
    を記入してください。(氏名等は自動入力されますが漢字等
    変更がある箇所については登録者シートを変更してください。）
(2) 新規登録の選手は必要ありません。
　  その場合には、選手名・性別・所属団体のセルを、「Delete」キー　
　　を押してから直接ご記入下さい。
(3) 道協会番号は、文字変換をしないでください!!
　　　　　　　　　　　　　（記入例　ＥＴＡ００１）
(3) 上から順番に記入してください。</t>
        </r>
      </text>
    </comment>
    <comment ref="B12" authorId="1">
      <text>
        <r>
          <rPr>
            <sz val="9"/>
            <rFont val="ＭＳ Ｐゴシック"/>
            <family val="3"/>
          </rPr>
          <t xml:space="preserve">
(1) H29年度 道機関誌「翻天」を確認の上、道登録会員番号 
    を記入してください。(氏名等は自動入力されますが漢字等
    変更がある箇所については登録者シートを変更してください。）
(2) 新規登録の選手は必要ありません。
　  その場合には、選手名・性別・所属団体のセルを、「Delete」キー　
　　を押してから直接ご記入下さい。
(3) 道協会番号は、文字変換をしないでください!!
　　　　　　　　　　　　　（記入例　ＥＴＡ００１）
(3) 上から順番に記入してください。</t>
        </r>
      </text>
    </comment>
    <comment ref="B13" authorId="1">
      <text>
        <r>
          <rPr>
            <sz val="9"/>
            <rFont val="ＭＳ Ｐゴシック"/>
            <family val="3"/>
          </rPr>
          <t xml:space="preserve">
(1) H29年度 道機関誌「翻天」を確認の上、道登録会員番号 
    を記入してください。(氏名等は自動入力されますが漢字等
    変更がある箇所については登録者シートを変更してください。）
(2) 新規登録の選手は必要ありません。
　  その場合には、選手名・性別・所属団体のセルを、「Delete」キー　
　　を押してから直接ご記入下さい。
(3) 道協会番号は、文字変換をしないでください!!
　　　　　　　　　　　　　（記入例　ＥＴＡ００１）
(3) 上から順番に記入してください。</t>
        </r>
      </text>
    </comment>
    <comment ref="B14" authorId="1">
      <text>
        <r>
          <rPr>
            <sz val="9"/>
            <rFont val="ＭＳ Ｐゴシック"/>
            <family val="3"/>
          </rPr>
          <t xml:space="preserve">
(1) H29年度 道機関誌「翻天」を確認の上、道登録会員番号 
    を記入してください。(氏名等は自動入力されますが漢字等
    変更がある箇所については登録者シートを変更してください。）
(2) 新規登録の選手は必要ありません。
　  その場合には、選手名・性別・所属団体のセルを、「Delete」キー　
　　を押してから直接ご記入下さい。
(3) 道協会番号は、文字変換をしないでください!!
　　　　　　　　　　　　　（記入例　ＥＴＡ００１）
(3) 上から順番に記入してください。</t>
        </r>
      </text>
    </comment>
    <comment ref="B15" authorId="1">
      <text>
        <r>
          <rPr>
            <sz val="9"/>
            <rFont val="ＭＳ Ｐゴシック"/>
            <family val="3"/>
          </rPr>
          <t xml:space="preserve">
(1) H29年度 道機関誌「翻天」を確認の上、道登録会員番号 
    を記入してください。(氏名等は自動入力されますが漢字等
    変更がある箇所については登録者シートを変更してください。）
(2) 新規登録の選手は必要ありません。
　  その場合には、選手名・性別・所属団体のセルを、「Delete」キー　
　　を押してから直接ご記入下さい。
(3) 道協会番号は、文字変換をしないでください!!
　　　　　　　　　　　　　（記入例　ＥＴＡ００１）
(3) 上から順番に記入してください。</t>
        </r>
      </text>
    </comment>
    <comment ref="B16" authorId="1">
      <text>
        <r>
          <rPr>
            <sz val="9"/>
            <rFont val="ＭＳ Ｐゴシック"/>
            <family val="3"/>
          </rPr>
          <t xml:space="preserve">
(1) H29年度 道機関誌「翻天」を確認の上、道登録会員番号 
    を記入してください。(氏名等は自動入力されますが漢字等
    変更がある箇所については登録者シートを変更してください。）
(2) 新規登録の選手は必要ありません。
　  その場合には、選手名・性別・所属団体のセルを、「Delete」キー　
　　を押してから直接ご記入下さい。
(3) 道協会番号は、文字変換をしないでください!!
　　　　　　　　　　　　　（記入例　ＥＴＡ００１）
(3) 上から順番に記入してください。</t>
        </r>
      </text>
    </comment>
    <comment ref="B17" authorId="1">
      <text>
        <r>
          <rPr>
            <sz val="9"/>
            <rFont val="ＭＳ Ｐゴシック"/>
            <family val="3"/>
          </rPr>
          <t xml:space="preserve">
(1) H29年度 道機関誌「翻天」を確認の上、道登録会員番号 
    を記入してください。(氏名等は自動入力されますが漢字等
    変更がある箇所については登録者シートを変更してください。）
(2) 新規登録の選手は必要ありません。
　  その場合には、選手名・性別・所属団体のセルを、「Delete」キー　
　　を押してから直接ご記入下さい。
(3) 道協会番号は、文字変換をしないでください!!
　　　　　　　　　　　　　（記入例　ＥＴＡ００１）
(3) 上から順番に記入してください。</t>
        </r>
      </text>
    </comment>
    <comment ref="B18" authorId="1">
      <text>
        <r>
          <rPr>
            <sz val="9"/>
            <rFont val="ＭＳ Ｐゴシック"/>
            <family val="3"/>
          </rPr>
          <t xml:space="preserve">
(1) H29年度 道機関誌「翻天」を確認の上、道登録会員番号 
    を記入してください。(氏名等は自動入力されますが漢字等
    変更がある箇所については登録者シートを変更してください。）
(2) 新規登録の選手は必要ありません。
　  その場合には、選手名・性別・所属団体のセルを、「Delete」キー　
　　を押してから直接ご記入下さい。
(3) 道協会番号は、文字変換をしないでください!!
　　　　　　　　　　　　　（記入例　ＥＴＡ００１）
(3) 上から順番に記入してください。</t>
        </r>
      </text>
    </comment>
    <comment ref="B19" authorId="1">
      <text>
        <r>
          <rPr>
            <sz val="9"/>
            <rFont val="ＭＳ Ｐゴシック"/>
            <family val="3"/>
          </rPr>
          <t xml:space="preserve">
(1) H29年度 道機関誌「翻天」を確認の上、道登録会員番号 
    を記入してください。(氏名等は自動入力されますが漢字等
    変更がある箇所については登録者シートを変更してください。）
(2) 新規登録の選手は必要ありません。
　  その場合には、選手名・性別・所属団体のセルを、「Delete」キー　
　　を押してから直接ご記入下さい。
(3) 道協会番号は、文字変換をしないでください!!
　　　　　　　　　　　　　（記入例　ＥＴＡ００１）
(3) 上から順番に記入してください。</t>
        </r>
      </text>
    </comment>
    <comment ref="B20" authorId="1">
      <text>
        <r>
          <rPr>
            <sz val="9"/>
            <rFont val="ＭＳ Ｐゴシック"/>
            <family val="3"/>
          </rPr>
          <t xml:space="preserve">
(1) H29年度 道機関誌「翻天」を確認の上、道登録会員番号 
    を記入してください。(氏名等は自動入力されますが漢字等
    変更がある箇所については登録者シートを変更してください。）
(2) 新規登録の選手は必要ありません。
　  その場合には、選手名・性別・所属団体のセルを、「Delete」キー　
　　を押してから直接ご記入下さい。
(3) 道協会番号は、文字変換をしないでください!!
　　　　　　　　　　　　　（記入例　ＥＴＡ００１）
(3) 上から順番に記入してください。</t>
        </r>
      </text>
    </comment>
    <comment ref="B21" authorId="1">
      <text>
        <r>
          <rPr>
            <sz val="9"/>
            <rFont val="ＭＳ Ｐゴシック"/>
            <family val="3"/>
          </rPr>
          <t xml:space="preserve">
(1) H29年度 道機関誌「翻天」を確認の上、道登録会員番号 
    を記入してください。(氏名等は自動入力されますが漢字等
    変更がある箇所については登録者シートを変更してください。）
(2) 新規登録の選手は必要ありません。
　  その場合には、選手名・性別・所属団体のセルを、「Delete」キー　
　　を押してから直接ご記入下さい。
(3) 道協会番号は、文字変換をしないでください!!
　　　　　　　　　　　　　（記入例　ＥＴＡ００１）
(3) 上から順番に記入してください。</t>
        </r>
      </text>
    </comment>
    <comment ref="B22" authorId="1">
      <text>
        <r>
          <rPr>
            <sz val="9"/>
            <rFont val="ＭＳ Ｐゴシック"/>
            <family val="3"/>
          </rPr>
          <t xml:space="preserve">
(1) H29年度 道機関誌「翻天」を確認の上、道登録会員番号 
    を記入してください。(氏名等は自動入力されますが漢字等
    変更がある箇所については登録者シートを変更してください。）
(2) 新規登録の選手は必要ありません。
　  その場合には、選手名・性別・所属団体のセルを、「Delete」キー　
　　を押してから直接ご記入下さい。
(3) 道協会番号は、文字変換をしないでください!!
　　　　　　　　　　　　　（記入例　ＥＴＡ００１）
(3) 上から順番に記入してください。</t>
        </r>
      </text>
    </comment>
    <comment ref="B23" authorId="1">
      <text>
        <r>
          <rPr>
            <sz val="9"/>
            <rFont val="ＭＳ Ｐゴシック"/>
            <family val="3"/>
          </rPr>
          <t xml:space="preserve">
(1) H29年度 道機関誌「翻天」を確認の上、道登録会員番号 
    を記入してください。(氏名等は自動入力されますが漢字等
    変更がある箇所については登録者シートを変更してください。）
(2) 新規登録の選手は必要ありません。
　  その場合には、選手名・性別・所属団体のセルを、「Delete」キー　
　　を押してから直接ご記入下さい。
(3) 道協会番号は、文字変換をしないでください!!
　　　　　　　　　　　　　（記入例　ＥＴＡ００１）
(3) 上から順番に記入してください。</t>
        </r>
      </text>
    </comment>
    <comment ref="B24" authorId="1">
      <text>
        <r>
          <rPr>
            <sz val="9"/>
            <rFont val="ＭＳ Ｐゴシック"/>
            <family val="3"/>
          </rPr>
          <t xml:space="preserve">
(1) H29年度 道機関誌「翻天」を確認の上、道登録会員番号 
    を記入してください。(氏名等は自動入力されますが漢字等
    変更がある箇所については登録者シートを変更してください。）
(2) 新規登録の選手は必要ありません。
　  その場合には、選手名・性別・所属団体のセルを、「Delete」キー　
　　を押してから直接ご記入下さい。
(3) 道協会番号は、文字変換をしないでください!!
　　　　　　　　　　　　　（記入例　ＥＴＡ００１）
(3) 上から順番に記入してください。</t>
        </r>
      </text>
    </comment>
    <comment ref="B25" authorId="1">
      <text>
        <r>
          <rPr>
            <sz val="9"/>
            <rFont val="ＭＳ Ｐゴシック"/>
            <family val="3"/>
          </rPr>
          <t xml:space="preserve">
(1) H29年度 道機関誌「翻天」を確認の上、道登録会員番号 
    を記入してください。(氏名等は自動入力されますが漢字等
    変更がある箇所については登録者シートを変更してください。）
(2) 新規登録の選手は必要ありません。
　  その場合には、選手名・性別・所属団体のセルを、「Delete」キー　
　　を押してから直接ご記入下さい。
(3) 道協会番号は、文字変換をしないでください!!
　　　　　　　　　　　　　（記入例　ＥＴＡ００１）
(3) 上から順番に記入してください。</t>
        </r>
      </text>
    </comment>
    <comment ref="B26" authorId="1">
      <text>
        <r>
          <rPr>
            <sz val="9"/>
            <rFont val="ＭＳ Ｐゴシック"/>
            <family val="3"/>
          </rPr>
          <t xml:space="preserve">
(1) H29年度 道機関誌「翻天」を確認の上、道登録会員番号 
    を記入してください。(氏名等は自動入力されますが漢字等
    変更がある箇所については登録者シートを変更してください。）
(2) 新規登録の選手は必要ありません。
　  その場合には、選手名・性別・所属団体のセルを、「Delete」キー　
　　を押してから直接ご記入下さい。
(3) 道協会番号は、文字変換をしないでください!!
　　　　　　　　　　　　　（記入例　ＥＴＡ００１）
(3) 上から順番に記入してください。</t>
        </r>
      </text>
    </comment>
    <comment ref="B27" authorId="1">
      <text>
        <r>
          <rPr>
            <sz val="9"/>
            <rFont val="ＭＳ Ｐゴシック"/>
            <family val="3"/>
          </rPr>
          <t xml:space="preserve">
(1) H29年度 道機関誌「翻天」を確認の上、道登録会員番号 
    を記入してください。(氏名等は自動入力されますが漢字等
    変更がある箇所については登録者シートを変更してください。）
(2) 新規登録の選手は必要ありません。
　  その場合には、選手名・性別・所属団体のセルを、「Delete」キー　
　　を押してから直接ご記入下さい。
(3) 道協会番号は、文字変換をしないでください!!
　　　　　　　　　　　　　（記入例　ＥＴＡ００１）
(3) 上から順番に記入してください。</t>
        </r>
      </text>
    </comment>
    <comment ref="B28" authorId="1">
      <text>
        <r>
          <rPr>
            <sz val="9"/>
            <rFont val="ＭＳ Ｐゴシック"/>
            <family val="3"/>
          </rPr>
          <t xml:space="preserve">
(1) H29年度 道機関誌「翻天」を確認の上、道登録会員番号 
    を記入してください。(氏名等は自動入力されますが漢字等
    変更がある箇所については登録者シートを変更してください。）
(2) 新規登録の選手は必要ありません。
　  その場合には、選手名・性別・所属団体のセルを、「Delete」キー　
　　を押してから直接ご記入下さい。
(3) 道協会番号は、文字変換をしないでください!!
　　　　　　　　　　　　　（記入例　ＥＴＡ００１）
(3) 上から順番に記入してください。</t>
        </r>
      </text>
    </comment>
    <comment ref="B29" authorId="1">
      <text>
        <r>
          <rPr>
            <sz val="9"/>
            <rFont val="ＭＳ Ｐゴシック"/>
            <family val="3"/>
          </rPr>
          <t xml:space="preserve">
(1) H29年度 道機関誌「翻天」を確認の上、道登録会員番号 
    を記入してください。(氏名等は自動入力されますが漢字等
    変更がある箇所については登録者シートを変更してください。）
(2) 新規登録の選手は必要ありません。
　  その場合には、選手名・性別・所属団体のセルを、「Delete」キー　
　　を押してから直接ご記入下さい。
(3) 道協会番号は、文字変換をしないでください!!
　　　　　　　　　　　　　（記入例　ＥＴＡ００１）
(3) 上から順番に記入してください。</t>
        </r>
      </text>
    </comment>
    <comment ref="B30" authorId="1">
      <text>
        <r>
          <rPr>
            <sz val="9"/>
            <rFont val="ＭＳ Ｐゴシック"/>
            <family val="3"/>
          </rPr>
          <t xml:space="preserve">
(1) H29年度 道機関誌「翻天」を確認の上、道登録会員番号 
    を記入してください。(氏名等は自動入力されますが漢字等
    変更がある箇所については登録者シートを変更してください。）
(2) 新規登録の選手は必要ありません。
　  その場合には、選手名・性別・所属団体のセルを、「Delete」キー　
　　を押してから直接ご記入下さい。
(3) 道協会番号は、文字変換をしないでください!!
　　　　　　　　　　　　　（記入例　ＥＴＡ００１）
(3) 上から順番に記入してください。</t>
        </r>
      </text>
    </comment>
    <comment ref="B31" authorId="1">
      <text>
        <r>
          <rPr>
            <sz val="9"/>
            <rFont val="ＭＳ Ｐゴシック"/>
            <family val="3"/>
          </rPr>
          <t xml:space="preserve">
(1) H29年度 道機関誌「翻天」を確認の上、道登録会員番号 
    を記入してください。(氏名等は自動入力されますが漢字等
    変更がある箇所については登録者シートを変更してください。）
(2) 新規登録の選手は必要ありません。
　  その場合には、選手名・性別・所属団体のセルを、「Delete」キー　
　　を押してから直接ご記入下さい。
(3) 道協会番号は、文字変換をしないでください!!
　　　　　　　　　　　　　（記入例　ＥＴＡ００１）
(3) 上から順番に記入してください。</t>
        </r>
      </text>
    </comment>
    <comment ref="B32" authorId="1">
      <text>
        <r>
          <rPr>
            <sz val="9"/>
            <rFont val="ＭＳ Ｐゴシック"/>
            <family val="3"/>
          </rPr>
          <t xml:space="preserve">
(1) H29年度 道機関誌「翻天」を確認の上、道登録会員番号 
    を記入してください。(氏名等は自動入力されますが漢字等
    変更がある箇所については登録者シートを変更してください。）
(2) 新規登録の選手は必要ありません。
　  その場合には、選手名・性別・所属団体のセルを、「Delete」キー　
　　を押してから直接ご記入下さい。
(3) 道協会番号は、文字変換をしないでください!!
　　　　　　　　　　　　　（記入例　ＥＴＡ００１）
(3) 上から順番に記入してください。</t>
        </r>
      </text>
    </comment>
    <comment ref="B33" authorId="1">
      <text>
        <r>
          <rPr>
            <sz val="9"/>
            <rFont val="ＭＳ Ｐゴシック"/>
            <family val="3"/>
          </rPr>
          <t xml:space="preserve">
(1) H29年度 道機関誌「翻天」を確認の上、道登録会員番号 
    を記入してください。(氏名等は自動入力されますが漢字等
    変更がある箇所については登録者シートを変更してください。）
(2) 新規登録の選手は必要ありません。
　  その場合には、選手名・性別・所属団体のセルを、「Delete」キー　
　　を押してから直接ご記入下さい。
(3) 道協会番号は、文字変換をしないでください!!
　　　　　　　　　　　　　（記入例　ＥＴＡ００１）
(3) 上から順番に記入してください。</t>
        </r>
      </text>
    </comment>
    <comment ref="B34" authorId="1">
      <text>
        <r>
          <rPr>
            <sz val="9"/>
            <rFont val="ＭＳ Ｐゴシック"/>
            <family val="3"/>
          </rPr>
          <t xml:space="preserve">
(1) H29年度 道機関誌「翻天」を確認の上、道登録会員番号 
    を記入してください。(氏名等は自動入力されますが漢字等
    変更がある箇所については登録者シートを変更してください。）
(2) 新規登録の選手は必要ありません。
　  その場合には、選手名・性別・所属団体のセルを、「Delete」キー　
　　を押してから直接ご記入下さい。
(3) 道協会番号は、文字変換をしないでください!!
　　　　　　　　　　　　　（記入例　ＥＴＡ００１）
(3) 上から順番に記入してください。</t>
        </r>
      </text>
    </comment>
  </commentList>
</comments>
</file>

<file path=xl/comments4.xml><?xml version="1.0" encoding="utf-8"?>
<comments xmlns="http://schemas.openxmlformats.org/spreadsheetml/2006/main">
  <authors>
    <author>川村　茂美</author>
  </authors>
  <commentList>
    <comment ref="B4" authorId="0">
      <text>
        <r>
          <rPr>
            <b/>
            <sz val="9"/>
            <rFont val="ＭＳ Ｐゴシック"/>
            <family val="3"/>
          </rPr>
          <t>会録番号が不明の場合は架空の数字を入力してください</t>
        </r>
        <r>
          <rPr>
            <sz val="9"/>
            <rFont val="ＭＳ Ｐゴシック"/>
            <family val="3"/>
          </rPr>
          <t xml:space="preserve">
</t>
        </r>
      </text>
    </comment>
    <comment ref="F4" authorId="0">
      <text>
        <r>
          <rPr>
            <b/>
            <sz val="9"/>
            <rFont val="ＭＳ Ｐゴシック"/>
            <family val="3"/>
          </rPr>
          <t>会録番号が不明の場合は架空の数字を入力してください</t>
        </r>
        <r>
          <rPr>
            <sz val="9"/>
            <rFont val="ＭＳ Ｐゴシック"/>
            <family val="3"/>
          </rPr>
          <t xml:space="preserve">
</t>
        </r>
      </text>
    </comment>
    <comment ref="B17" authorId="0">
      <text>
        <r>
          <rPr>
            <b/>
            <sz val="9"/>
            <rFont val="ＭＳ Ｐゴシック"/>
            <family val="3"/>
          </rPr>
          <t>会録番号が不明の場合は架空の数字を入力してください</t>
        </r>
        <r>
          <rPr>
            <sz val="9"/>
            <rFont val="ＭＳ Ｐゴシック"/>
            <family val="3"/>
          </rPr>
          <t xml:space="preserve">
</t>
        </r>
      </text>
    </comment>
    <comment ref="F17" authorId="0">
      <text>
        <r>
          <rPr>
            <b/>
            <sz val="9"/>
            <rFont val="ＭＳ Ｐゴシック"/>
            <family val="3"/>
          </rPr>
          <t>会録番号が不明の場合は架空の数字を入力してください</t>
        </r>
        <r>
          <rPr>
            <sz val="9"/>
            <rFont val="ＭＳ Ｐゴシック"/>
            <family val="3"/>
          </rPr>
          <t xml:space="preserve">
</t>
        </r>
      </text>
    </comment>
  </commentList>
</comments>
</file>

<file path=xl/comments9.xml><?xml version="1.0" encoding="utf-8"?>
<comments xmlns="http://schemas.openxmlformats.org/spreadsheetml/2006/main">
  <authors>
    <author>Shigemi-Kawamura</author>
  </authors>
  <commentList>
    <comment ref="A1" authorId="0">
      <text>
        <r>
          <rPr>
            <b/>
            <sz val="12"/>
            <color indexed="10"/>
            <rFont val="ＭＳ Ｐゴシック"/>
            <family val="3"/>
          </rPr>
          <t>最新のデータを登録して所属団体はセルを結合せず団体名を行毎に直してください</t>
        </r>
        <r>
          <rPr>
            <sz val="12"/>
            <rFont val="ＭＳ Ｐゴシック"/>
            <family val="3"/>
          </rPr>
          <t xml:space="preserve">
</t>
        </r>
      </text>
    </comment>
  </commentList>
</comments>
</file>

<file path=xl/sharedStrings.xml><?xml version="1.0" encoding="utf-8"?>
<sst xmlns="http://schemas.openxmlformats.org/spreadsheetml/2006/main" count="7527" uniqueCount="1815">
  <si>
    <t>団体名</t>
  </si>
  <si>
    <t>選手名１</t>
  </si>
  <si>
    <t>選手名２</t>
  </si>
  <si>
    <t>選手名３</t>
  </si>
  <si>
    <t>いわなみおさむ</t>
  </si>
  <si>
    <t>あさのしん</t>
  </si>
  <si>
    <t>ちばじゅりあ</t>
  </si>
  <si>
    <t>すずきしゅん</t>
  </si>
  <si>
    <t>かとうゆい</t>
  </si>
  <si>
    <t>いわくらとうま</t>
  </si>
  <si>
    <t>たかむらしんご</t>
  </si>
  <si>
    <t>とりこし　よしたか</t>
  </si>
  <si>
    <t>いのまた　のぞみ</t>
  </si>
  <si>
    <t>やまだ　ゆか</t>
  </si>
  <si>
    <t>いしばし　なおや</t>
  </si>
  <si>
    <t>たはら　しゅうや</t>
  </si>
  <si>
    <t>ＫＫＵ０５４</t>
  </si>
  <si>
    <t>とりがた　みお</t>
  </si>
  <si>
    <t>さとう　かいせい</t>
  </si>
  <si>
    <t>よしもと　そら</t>
  </si>
  <si>
    <t>おたに　ゆうと</t>
  </si>
  <si>
    <t>すえとみ　ほのか</t>
  </si>
  <si>
    <t>ＫＴＳ００２</t>
  </si>
  <si>
    <t>ＫＴＳ００４</t>
  </si>
  <si>
    <t>いしい　きら</t>
  </si>
  <si>
    <t>しみず　　しゅうか</t>
  </si>
  <si>
    <t>ささき　　はると</t>
  </si>
  <si>
    <t>すがわら　　しの</t>
  </si>
  <si>
    <t>しみず　　りゅうき</t>
  </si>
  <si>
    <t>ささき　　さきの</t>
  </si>
  <si>
    <t>ひらい　　みゆ</t>
  </si>
  <si>
    <t>かいどう　えりこ</t>
  </si>
  <si>
    <t>こばやし　くるみ</t>
  </si>
  <si>
    <t>やまざき　りく</t>
  </si>
  <si>
    <t>さとう　りょう</t>
  </si>
  <si>
    <t>たけかわ　はるき</t>
  </si>
  <si>
    <t>いしがみ　いおり</t>
  </si>
  <si>
    <t>たけかわ　あやは</t>
  </si>
  <si>
    <t>にった　いざや</t>
  </si>
  <si>
    <t>なかがわ　おりが</t>
  </si>
  <si>
    <t>ＥＡＫ０４９</t>
  </si>
  <si>
    <t>たけだ　ともや</t>
  </si>
  <si>
    <t>Ｊ ｒ</t>
  </si>
  <si>
    <t>ＥＡＫ０５０</t>
  </si>
  <si>
    <t>ひらき　たかなお</t>
  </si>
  <si>
    <t>ＥＡＫ０５１</t>
  </si>
  <si>
    <t>ひらき　ともよ</t>
  </si>
  <si>
    <t>いけだ　なおみ</t>
  </si>
  <si>
    <t>さとう　けんじ</t>
  </si>
  <si>
    <t>とだ　さとる</t>
  </si>
  <si>
    <t>ふたみ　ひとみ</t>
  </si>
  <si>
    <t>やまぐち　くにはる</t>
  </si>
  <si>
    <t>かい　みゆき</t>
  </si>
  <si>
    <t>こばやし　はつき</t>
  </si>
  <si>
    <t>やまざき　じゅんこ</t>
  </si>
  <si>
    <t>やました　まきこ</t>
  </si>
  <si>
    <t>かわむら　しげみ</t>
  </si>
  <si>
    <t>かわむら　けいこ</t>
  </si>
  <si>
    <t>あべ　しょうこ</t>
  </si>
  <si>
    <t>なかの　よしひろ</t>
  </si>
  <si>
    <t>とまがやま　りさ</t>
  </si>
  <si>
    <t>おおにし　ゆうか</t>
  </si>
  <si>
    <t>ささき　あや</t>
  </si>
  <si>
    <t>なかがわたいち</t>
  </si>
  <si>
    <t>なかぐわゆうた</t>
  </si>
  <si>
    <t>おおみやあやの</t>
  </si>
  <si>
    <t>かわえそうせい</t>
  </si>
  <si>
    <t>まつむらゆうか</t>
  </si>
  <si>
    <t>うざわ　りえ</t>
  </si>
  <si>
    <t>おおひら　あみ</t>
  </si>
  <si>
    <t>おおもり　みか</t>
  </si>
  <si>
    <t>くにし　えりこ</t>
  </si>
  <si>
    <t>こばやし　えり</t>
  </si>
  <si>
    <t>こばやし　ゆみ</t>
  </si>
  <si>
    <t>さかき　ゆうた</t>
  </si>
  <si>
    <t>ささお　あゆみ</t>
  </si>
  <si>
    <t>むかいだて　ちあき</t>
  </si>
  <si>
    <t>やまなか　れいな</t>
  </si>
  <si>
    <t>わだ　だいすけ</t>
  </si>
  <si>
    <t>なんば　のぼる</t>
  </si>
  <si>
    <t>かわなか　ちから</t>
  </si>
  <si>
    <t>てらむら　れな</t>
  </si>
  <si>
    <t>みやた　なおと</t>
  </si>
  <si>
    <t>たぐち　ひろき</t>
  </si>
  <si>
    <t>みうら　ありひろ</t>
  </si>
  <si>
    <t>ＣＳＣ０３２</t>
  </si>
  <si>
    <t>ＮＦＡ０１１</t>
  </si>
  <si>
    <t>まさおか　はな</t>
  </si>
  <si>
    <t>H２２年度</t>
  </si>
  <si>
    <t>No</t>
  </si>
  <si>
    <t>ふりがな</t>
  </si>
  <si>
    <t>クラス</t>
  </si>
  <si>
    <t>Ａ</t>
  </si>
  <si>
    <t>Ｂ</t>
  </si>
  <si>
    <t>Ｃ</t>
  </si>
  <si>
    <t>年齢</t>
  </si>
  <si>
    <t>女子</t>
  </si>
  <si>
    <t>男子</t>
  </si>
  <si>
    <t>男</t>
  </si>
  <si>
    <t>女</t>
  </si>
  <si>
    <t>ＣＤＡ０１３</t>
  </si>
  <si>
    <t>区分</t>
  </si>
  <si>
    <t>一般</t>
  </si>
  <si>
    <t>男</t>
  </si>
  <si>
    <t>○</t>
  </si>
  <si>
    <t>女</t>
  </si>
  <si>
    <t>高校</t>
  </si>
  <si>
    <t>大学</t>
  </si>
  <si>
    <t>北見工業大学トランポリン競技部</t>
  </si>
  <si>
    <t>ＮＦＡ０３０</t>
  </si>
  <si>
    <t>ＫＴＳ０１２</t>
  </si>
  <si>
    <t>ＥＴＣ０１０</t>
  </si>
  <si>
    <t>ＥＳＣ００３</t>
  </si>
  <si>
    <t>おぐら　りょうすけ</t>
  </si>
  <si>
    <t>ひむかい　ゆうと</t>
  </si>
  <si>
    <t>ＣＯＵ０６４</t>
  </si>
  <si>
    <t>さとう　こうへい</t>
  </si>
  <si>
    <t>あまの　ゆうき</t>
  </si>
  <si>
    <t>こだま　なおき</t>
  </si>
  <si>
    <t>ＣＳＣ０２６</t>
  </si>
  <si>
    <t>かとう　ゆめ</t>
  </si>
  <si>
    <t>なかやま　ゆうま</t>
  </si>
  <si>
    <t>かとう　さいち</t>
  </si>
  <si>
    <t>あきば　ひでゆき</t>
  </si>
  <si>
    <t>あきば　なほみ</t>
  </si>
  <si>
    <t>ＣＥＣ０２２</t>
  </si>
  <si>
    <t>ＣＥＣ０２３</t>
  </si>
  <si>
    <t>ＥＫＳ０２６</t>
  </si>
  <si>
    <t>ＥＫＳ０２７</t>
  </si>
  <si>
    <t>ＥＫＳ００７</t>
  </si>
  <si>
    <t>はせがわ　たかまさ</t>
  </si>
  <si>
    <t>はれやま　たかと</t>
  </si>
  <si>
    <t>ＫＫＵ０３４</t>
  </si>
  <si>
    <t>ＫＫＵ０３６</t>
  </si>
  <si>
    <t>いずみ　ようすけ</t>
  </si>
  <si>
    <t>道登録No</t>
  </si>
  <si>
    <t>ふりがな</t>
  </si>
  <si>
    <t>バッチ級</t>
  </si>
  <si>
    <t>男</t>
  </si>
  <si>
    <t>北海道トランポリン協会</t>
  </si>
  <si>
    <t>道登録
会員番号</t>
  </si>
  <si>
    <t>ふりがな</t>
  </si>
  <si>
    <t>所属団体名</t>
  </si>
  <si>
    <t>個人選手権</t>
  </si>
  <si>
    <t>プログラム等に反映されますので、水色セルに誤字・空欄の無いように記入願います。</t>
  </si>
  <si>
    <t>団体名</t>
  </si>
  <si>
    <t>美深町トランポリン協会</t>
  </si>
  <si>
    <t>風連トランポリン協会</t>
  </si>
  <si>
    <t>江別トランポリンクラブ</t>
  </si>
  <si>
    <t>（　自　動　計　算　）</t>
  </si>
  <si>
    <t>水色の部分のみに記入してください。</t>
  </si>
  <si>
    <t>枚</t>
  </si>
  <si>
    <t>競技会参加団体名　：</t>
  </si>
  <si>
    <t>円</t>
  </si>
  <si>
    <t>プログラム等に反映されますので、水色セルに誤字・空欄の無いように記入願います。</t>
  </si>
  <si>
    <t>所属団体名</t>
  </si>
  <si>
    <t>団体の部</t>
  </si>
  <si>
    <t>出場クラス</t>
  </si>
  <si>
    <t>個　　人</t>
  </si>
  <si>
    <t>団　　体</t>
  </si>
  <si>
    <t>各 種　申 込 集 計</t>
  </si>
  <si>
    <t>申請代表者　 ：</t>
  </si>
  <si>
    <t>スチール写真及びビデオ撮影の許可申込書</t>
  </si>
  <si>
    <t>No.</t>
  </si>
  <si>
    <t>ＣＥＣ０１８</t>
  </si>
  <si>
    <t>あかつかひかる</t>
  </si>
  <si>
    <t>にいやまだい</t>
  </si>
  <si>
    <t>ささもと　りま</t>
  </si>
  <si>
    <t>ＫＴＳ０１７</t>
  </si>
  <si>
    <t>No.</t>
  </si>
  <si>
    <t>ＮＴＣ０２０</t>
  </si>
  <si>
    <t>やました　るな</t>
  </si>
  <si>
    <t>ＫＴＣ０２７</t>
  </si>
  <si>
    <t>ふろたにこうた</t>
  </si>
  <si>
    <t>ＫＫＳ０２０</t>
  </si>
  <si>
    <t>くろだ　わたる</t>
  </si>
  <si>
    <t>ささもと　じゅん</t>
  </si>
  <si>
    <t>ささもと　りく</t>
  </si>
  <si>
    <t>いしい　しゅう</t>
  </si>
  <si>
    <t>ふじた　いちろう</t>
  </si>
  <si>
    <t>やなぎもと　えりか</t>
  </si>
  <si>
    <t>やなぎもと　ゆうじ</t>
  </si>
  <si>
    <t>こばやし　ちえこ</t>
  </si>
  <si>
    <t>さとう　しょういち</t>
  </si>
  <si>
    <t>いわた　あやか</t>
  </si>
  <si>
    <t>ＥＡＫ０３５</t>
  </si>
  <si>
    <t>さとう　しんいち</t>
  </si>
  <si>
    <t>うえむら　ゆきひこ</t>
  </si>
  <si>
    <t>むらもと　かずひさ</t>
  </si>
  <si>
    <t>おおたか　なつこ</t>
  </si>
  <si>
    <t>やまうち　ちあき</t>
  </si>
  <si>
    <t>まえだ　よしこ</t>
  </si>
  <si>
    <t>かみやま　なおこ</t>
  </si>
  <si>
    <t>かみやま　かずのり</t>
  </si>
  <si>
    <t>まえだ　ねね</t>
  </si>
  <si>
    <t>たに　たかふみ</t>
  </si>
  <si>
    <t>かみやま　ちひろ</t>
  </si>
  <si>
    <t>やまうち　まい</t>
  </si>
  <si>
    <t>みなとや　ゆうじ</t>
  </si>
  <si>
    <t>ながしま　まい</t>
  </si>
  <si>
    <t>あきば　ことね</t>
  </si>
  <si>
    <t>こだま　ゆうじ</t>
  </si>
  <si>
    <t>こだま　のぶこ</t>
  </si>
  <si>
    <t>うえむら　きよのぶ</t>
  </si>
  <si>
    <t>さとう　かんじ</t>
  </si>
  <si>
    <t>たの　ゆういち</t>
  </si>
  <si>
    <t>いくま　かつみ</t>
  </si>
  <si>
    <t>ＣＥＣ０１６</t>
  </si>
  <si>
    <t>ＥＡＫ００７</t>
  </si>
  <si>
    <t>ＥＡＫ０３１</t>
  </si>
  <si>
    <t>音更トランポリンクラブ</t>
  </si>
  <si>
    <t>士幌トランポリンクラブ</t>
  </si>
  <si>
    <t>ＥＴＡ００１</t>
  </si>
  <si>
    <t>ＥＴＣ００６</t>
  </si>
  <si>
    <t>ＥＴＣ００８</t>
  </si>
  <si>
    <t>ＫＴＳ０１４</t>
  </si>
  <si>
    <t>やまね　りな</t>
  </si>
  <si>
    <t>はたの　まもる</t>
  </si>
  <si>
    <t>ごうだ　てつお</t>
  </si>
  <si>
    <t>とがわ　つとむ</t>
  </si>
  <si>
    <t>しらと　しんたろう</t>
  </si>
  <si>
    <t>ちくま　ひさえ</t>
  </si>
  <si>
    <t>みよし　けいすけ</t>
  </si>
  <si>
    <t>あきやま　のりひこ</t>
  </si>
  <si>
    <t>あきやま　ゆか</t>
  </si>
  <si>
    <t>たかむら　ひろゆき</t>
  </si>
  <si>
    <t>じんの　りほ</t>
  </si>
  <si>
    <t>こばやし　あやな</t>
  </si>
  <si>
    <t>たかはし　ちさと</t>
  </si>
  <si>
    <t>ふじいけ　みとも</t>
  </si>
  <si>
    <t>わかまつ　ゆうじ</t>
  </si>
  <si>
    <t>まつだ　もりまさ</t>
  </si>
  <si>
    <t>こくぶ　たけし</t>
  </si>
  <si>
    <t>おくむら　としひろ</t>
  </si>
  <si>
    <t>いしはら　しょうこ</t>
  </si>
  <si>
    <t>くぼた　ゆきえ</t>
  </si>
  <si>
    <t>こうさか　さとし</t>
  </si>
  <si>
    <t>こばやし　あおい</t>
  </si>
  <si>
    <t>こばやし　みゆき</t>
  </si>
  <si>
    <t>うの　みゆう</t>
  </si>
  <si>
    <t>いかわ　しゅう</t>
  </si>
  <si>
    <t>ＮＢＡ０２１</t>
  </si>
  <si>
    <t>ＮＴＡ０３５</t>
  </si>
  <si>
    <t>ＮＴＡ０３６</t>
  </si>
  <si>
    <t>やました　りさ</t>
  </si>
  <si>
    <t>やました　ふうか</t>
  </si>
  <si>
    <t>ＮＴＣ０１２</t>
  </si>
  <si>
    <t>ＮＷＣ０２３</t>
  </si>
  <si>
    <t>ＮＳＡ０２４</t>
  </si>
  <si>
    <t>ＮＳＡ０２５</t>
  </si>
  <si>
    <t>うざわ　ゆうか</t>
  </si>
  <si>
    <t>ＥＳＣ００２</t>
  </si>
  <si>
    <t>ＣＳＣ０２２</t>
  </si>
  <si>
    <t>こばやし　てつや</t>
  </si>
  <si>
    <t>ＫＫＵ０２６</t>
  </si>
  <si>
    <t>ＫＫＵ０２７</t>
  </si>
  <si>
    <t>ぬまた　まさと</t>
  </si>
  <si>
    <t>ＫＳＵ０５８</t>
  </si>
  <si>
    <t>ＥＫＳ０２２</t>
  </si>
  <si>
    <t>ＫＴＣ００４</t>
  </si>
  <si>
    <t>ＥＫＡ００３</t>
  </si>
  <si>
    <t>ＣＳＣ００３</t>
  </si>
  <si>
    <t>ＣＤＡ０２２</t>
  </si>
  <si>
    <t>ＥＡＫ０２０</t>
  </si>
  <si>
    <t>ＥＡＫ０２１</t>
  </si>
  <si>
    <t/>
  </si>
  <si>
    <t>ＮＦＡ０２５</t>
  </si>
  <si>
    <t>ＮＦＡ０２６</t>
  </si>
  <si>
    <t>ＮＦＡ０２７</t>
  </si>
  <si>
    <t>ＫＴＣ００９</t>
  </si>
  <si>
    <t>ＫＴＣ０１０</t>
  </si>
  <si>
    <t>名　　　　前</t>
  </si>
  <si>
    <t>性別</t>
  </si>
  <si>
    <t>選手(日)</t>
  </si>
  <si>
    <t>選手(道)</t>
  </si>
  <si>
    <t>ﾗｲｾﾝｽ</t>
  </si>
  <si>
    <t>愛好者</t>
  </si>
  <si>
    <t>所　　属　　団　　体</t>
  </si>
  <si>
    <t>ＮＮＳ００５</t>
  </si>
  <si>
    <t>ＮＦＡ００２</t>
  </si>
  <si>
    <t>ＮＦＡ００６</t>
  </si>
  <si>
    <t>G</t>
  </si>
  <si>
    <t>ＮＦＡ０２２</t>
  </si>
  <si>
    <t>ＮＳＡ００１</t>
  </si>
  <si>
    <t>ＮＴＡ００１</t>
  </si>
  <si>
    <t>ＮＷＣ００１</t>
  </si>
  <si>
    <t>ＮＷＣ００８</t>
  </si>
  <si>
    <t>ＮＴＣ００１</t>
  </si>
  <si>
    <t>ＫＢＡ００１</t>
  </si>
  <si>
    <t>ＫＴＣ００１</t>
  </si>
  <si>
    <t>ＫＴＣ００６</t>
  </si>
  <si>
    <t>ＫＧＵ００３</t>
  </si>
  <si>
    <t>ＫＫＳ００１</t>
  </si>
  <si>
    <t>オホーツクトランポリンクラブ</t>
  </si>
  <si>
    <t>ＫＫＵ００７</t>
  </si>
  <si>
    <t>ＫＳＵ００１</t>
  </si>
  <si>
    <t>ＫＴＳ００１</t>
  </si>
  <si>
    <t>ＥＫＳ００１</t>
  </si>
  <si>
    <t>ＥＫＡ００８</t>
  </si>
  <si>
    <t>ＥＫＡ０１１</t>
  </si>
  <si>
    <t>ＥＫＳ００２</t>
  </si>
  <si>
    <t>ＥＫＳ００３</t>
  </si>
  <si>
    <t>ＥＯＣ００１</t>
  </si>
  <si>
    <t>ＣＳＣ００１</t>
  </si>
  <si>
    <t>ＣＤＡ０１７</t>
  </si>
  <si>
    <t>ＫＧＵ００１</t>
  </si>
  <si>
    <t>ＮＴＡ００２</t>
  </si>
  <si>
    <t>ＮＴＡ００３</t>
  </si>
  <si>
    <t>ＮＴＡ００５</t>
  </si>
  <si>
    <t>ＫＫＳ００９</t>
  </si>
  <si>
    <t>ＫＳＵ００２</t>
  </si>
  <si>
    <t>ＫＳＵ００３</t>
  </si>
  <si>
    <t>ＫＳＵ００６</t>
  </si>
  <si>
    <t>ＫＳＵ０１１</t>
  </si>
  <si>
    <t>ＫＳＵ０１３</t>
  </si>
  <si>
    <t>ＫＳＵ０１４</t>
  </si>
  <si>
    <t>ＥＡＫ０１６</t>
  </si>
  <si>
    <t>ＥＫＡ００２</t>
  </si>
  <si>
    <t>ＥＫＡ００９</t>
  </si>
  <si>
    <t>ＥＫＡ０１０</t>
  </si>
  <si>
    <t>ＫＫＵ００３</t>
  </si>
  <si>
    <t>ＮＦＡ０３８</t>
  </si>
  <si>
    <t>ＮＦＡ０３９</t>
  </si>
  <si>
    <t>ＫＢＡ００２</t>
  </si>
  <si>
    <t>ＫＢＡ００３</t>
  </si>
  <si>
    <t>ＫＢＡ００４</t>
  </si>
  <si>
    <t>ＮＳＡ００２</t>
  </si>
  <si>
    <t>ＮＳＡ００４</t>
  </si>
  <si>
    <t>ＮＳＡ００５</t>
  </si>
  <si>
    <t>ＮＳＡ００９</t>
  </si>
  <si>
    <t>ＮＳＡ０１０</t>
  </si>
  <si>
    <t>ＮＳＡ０１３</t>
  </si>
  <si>
    <t>ＮＦＡ００７</t>
  </si>
  <si>
    <t>ＮＦＡ００８</t>
  </si>
  <si>
    <t>ＮＦＡ０１７</t>
  </si>
  <si>
    <t>ＮＦＡ０１９</t>
  </si>
  <si>
    <t>ＮＮＳ００２</t>
  </si>
  <si>
    <t>ＮＷＣ００２</t>
  </si>
  <si>
    <t>ＮＷＣ００３</t>
  </si>
  <si>
    <t>ＮＷＣ００４</t>
  </si>
  <si>
    <t>ＮＷＣ００５</t>
  </si>
  <si>
    <t>ＮＷＣ００６</t>
  </si>
  <si>
    <t>ＫＴＣ００２</t>
  </si>
  <si>
    <t>ＫＴＣ００３</t>
  </si>
  <si>
    <t>ＥＫＳ００４</t>
  </si>
  <si>
    <t>ＥＫＳ００５</t>
  </si>
  <si>
    <t>ＥＫＳ００６</t>
  </si>
  <si>
    <t>ＣＳＣ００２</t>
  </si>
  <si>
    <t>ＣＳＣ００８</t>
  </si>
  <si>
    <t>ＣＥＣ００２</t>
  </si>
  <si>
    <t>ＣＥＣ００３</t>
  </si>
  <si>
    <t>ＣＤＡ００５</t>
  </si>
  <si>
    <t>かみやま　たくみ</t>
  </si>
  <si>
    <t>ＥＫＡ０１３</t>
  </si>
  <si>
    <t>ＥＡＫ０１５</t>
  </si>
  <si>
    <t>帯同審判員名簿</t>
  </si>
  <si>
    <t>シンクロナイズド選手権</t>
  </si>
  <si>
    <t>男子の部</t>
  </si>
  <si>
    <t>No.</t>
  </si>
  <si>
    <t>No.</t>
  </si>
  <si>
    <t>選手名</t>
  </si>
  <si>
    <t>ふりがな</t>
  </si>
  <si>
    <t>ふりがな</t>
  </si>
  <si>
    <t>性別</t>
  </si>
  <si>
    <t>クラス</t>
  </si>
  <si>
    <t>Ａ</t>
  </si>
  <si>
    <t>Ｂ</t>
  </si>
  <si>
    <t>女子の部</t>
  </si>
  <si>
    <t>Ａ</t>
  </si>
  <si>
    <t>Ｂ</t>
  </si>
  <si>
    <t>Ｃ</t>
  </si>
  <si>
    <t>男子</t>
  </si>
  <si>
    <t>あらや　ほだか</t>
  </si>
  <si>
    <t>うちやま　みらい</t>
  </si>
  <si>
    <t>ささき　るき</t>
  </si>
  <si>
    <t>おおつき　かの</t>
  </si>
  <si>
    <t>おおつき　けんしん</t>
  </si>
  <si>
    <t>ささき　りり</t>
  </si>
  <si>
    <t>ささき　ようこ</t>
  </si>
  <si>
    <t>おおの　ともみ</t>
  </si>
  <si>
    <t>おおつき　はなえ</t>
  </si>
  <si>
    <t>すぎの　かおる</t>
  </si>
  <si>
    <t>おがた　たいが</t>
  </si>
  <si>
    <t>かしくら　たかし</t>
  </si>
  <si>
    <t>かしくら　さちこ</t>
  </si>
  <si>
    <t>かなつか　たくろう</t>
  </si>
  <si>
    <t>むらつばき　ともや</t>
  </si>
  <si>
    <t>かげい　てんせい</t>
  </si>
  <si>
    <t>よしだ　ひでと</t>
  </si>
  <si>
    <t>すがわら　あいり</t>
  </si>
  <si>
    <t>むらかみ　こなつ</t>
  </si>
  <si>
    <t>いかわ　ちはる</t>
  </si>
  <si>
    <t>みよし　あつこ</t>
  </si>
  <si>
    <t>たんの　あらん</t>
  </si>
  <si>
    <t>あひこ　まさみ</t>
  </si>
  <si>
    <t>男</t>
  </si>
  <si>
    <t>国際</t>
  </si>
  <si>
    <t>標記の大会に参加したいので、ここに参加料を添えて申し込みます。</t>
  </si>
  <si>
    <t>女</t>
  </si>
  <si>
    <t>１種</t>
  </si>
  <si>
    <t>尚、負傷の際の責任につきましては、各所属団体でもつ事とします。</t>
  </si>
  <si>
    <t>２種</t>
  </si>
  <si>
    <t>３種</t>
  </si>
  <si>
    <t>申込責任者</t>
  </si>
  <si>
    <t>連絡先　〒</t>
  </si>
  <si>
    <t>住　所</t>
  </si>
  <si>
    <t>電話番号</t>
  </si>
  <si>
    <t>審判員名</t>
  </si>
  <si>
    <t>資格</t>
  </si>
  <si>
    <t>連絡先</t>
  </si>
  <si>
    <t>〒</t>
  </si>
  <si>
    <t>住所</t>
  </si>
  <si>
    <t>℡</t>
  </si>
  <si>
    <t>ｽﾎﾟｯﾀｰ氏名</t>
  </si>
  <si>
    <t>参加料計算欄</t>
  </si>
  <si>
    <t>×</t>
  </si>
  <si>
    <t>名</t>
  </si>
  <si>
    <t>＝</t>
  </si>
  <si>
    <t>シンクロ</t>
  </si>
  <si>
    <t>ﾁｰﾑ</t>
  </si>
  <si>
    <t>＝</t>
  </si>
  <si>
    <t>帯同審判違約金</t>
  </si>
  <si>
    <t>＝</t>
  </si>
  <si>
    <t>合　計</t>
  </si>
  <si>
    <t>参加料入金</t>
  </si>
  <si>
    <t>納入</t>
  </si>
  <si>
    <t>未納</t>
  </si>
  <si>
    <t>不足</t>
  </si>
  <si>
    <t>返納</t>
  </si>
  <si>
    <t>平成２５年　北海道トランポリン協会　選手・ライセンス登録者名簿</t>
  </si>
  <si>
    <t>○</t>
  </si>
  <si>
    <t>ＨＴＡ００１</t>
  </si>
  <si>
    <t>松　木　謙　公</t>
  </si>
  <si>
    <t>まつき　けんこう</t>
  </si>
  <si>
    <t>ＨＰＡ０１０</t>
  </si>
  <si>
    <t>川　西　民　也</t>
  </si>
  <si>
    <t>かわにし　たみや</t>
  </si>
  <si>
    <t>藤　田　一　郎</t>
  </si>
  <si>
    <t>ＫＳＵ０５６</t>
  </si>
  <si>
    <t>小　林　哲　也</t>
  </si>
  <si>
    <t>ＮＢＡ００１</t>
  </si>
  <si>
    <t>井　上　秀　博</t>
  </si>
  <si>
    <t>いのうえ　ひでひろ</t>
  </si>
  <si>
    <t>ＮＢＡ００２</t>
  </si>
  <si>
    <t>草　野　孝　治</t>
  </si>
  <si>
    <t>くさの　たかはる</t>
  </si>
  <si>
    <t>ＮＢＡ００３</t>
  </si>
  <si>
    <t>奥　山　貴　弘</t>
  </si>
  <si>
    <t>おくやま　たかひろ</t>
  </si>
  <si>
    <t>ＮＢＡ００４</t>
  </si>
  <si>
    <t>佐　竹　　　仁</t>
  </si>
  <si>
    <t>さたけ　ひとし</t>
  </si>
  <si>
    <t>荒　谷　穂　高</t>
  </si>
  <si>
    <t>ＮＢＡ０２２</t>
  </si>
  <si>
    <t>田　中　茉　純</t>
  </si>
  <si>
    <t>たなか　ますみ</t>
  </si>
  <si>
    <t>ＮＢＡ０２５</t>
  </si>
  <si>
    <t>内　山　美　礼</t>
  </si>
  <si>
    <t>ＮＢＡ０２９</t>
  </si>
  <si>
    <t>辻　村　いちか</t>
  </si>
  <si>
    <t>つじむら　いちか</t>
  </si>
  <si>
    <t>ＮＢＡ０３０</t>
  </si>
  <si>
    <t>辻　村　ろいな</t>
  </si>
  <si>
    <t>つじむら　ろいな</t>
  </si>
  <si>
    <t>ＮＢＡ０３１</t>
  </si>
  <si>
    <t>吉　田　　　葵</t>
  </si>
  <si>
    <t>よしだ　あおい</t>
  </si>
  <si>
    <t>ＮＢＡ０３４</t>
  </si>
  <si>
    <t>辻　村　来　夢</t>
  </si>
  <si>
    <t>つじむら　らいむ</t>
  </si>
  <si>
    <t>ＮＢＡ０３２</t>
  </si>
  <si>
    <t>菅　野　愛　来</t>
  </si>
  <si>
    <t>かんの　あいら</t>
  </si>
  <si>
    <t>小　泉　智　宏</t>
  </si>
  <si>
    <t>こいずみ　ともひろ</t>
  </si>
  <si>
    <t>宮　本　幸　子</t>
  </si>
  <si>
    <t>みやもと　さちこ</t>
  </si>
  <si>
    <t>若　松　直　美</t>
  </si>
  <si>
    <t>わかまつ　なおみ</t>
  </si>
  <si>
    <t>小　林　清　美</t>
  </si>
  <si>
    <t>こばやし　きよみ</t>
  </si>
  <si>
    <t>山　崎　真由美</t>
  </si>
  <si>
    <t>やまざき　まゆみ</t>
  </si>
  <si>
    <t>ＮＦＡ００９</t>
  </si>
  <si>
    <t>山　崎　穂菜美</t>
  </si>
  <si>
    <t>やまざき　ほなみ</t>
  </si>
  <si>
    <t>若　松　侑　治</t>
  </si>
  <si>
    <t>Ｇ</t>
  </si>
  <si>
    <t>菊　地　美　帆</t>
  </si>
  <si>
    <t>きくち　みほ</t>
  </si>
  <si>
    <t>小　泉　恭　幸</t>
  </si>
  <si>
    <t>こいずみ　たかゆき</t>
  </si>
  <si>
    <t>菊　地　健　汰</t>
  </si>
  <si>
    <t>きくち　けんた</t>
  </si>
  <si>
    <t>市　川　貴　仁</t>
  </si>
  <si>
    <t>いちかわ　たかひと</t>
  </si>
  <si>
    <t>吉　岡　賢　一</t>
  </si>
  <si>
    <t>よしおか　けんいち</t>
  </si>
  <si>
    <t>菊　地　弘　美</t>
  </si>
  <si>
    <t>きくち　ひろみ</t>
  </si>
  <si>
    <t>小　泉　久　恵</t>
  </si>
  <si>
    <t>こいずみ　ひさえ</t>
  </si>
  <si>
    <t>大　野　風　花</t>
  </si>
  <si>
    <t>おおの　ふうか</t>
  </si>
  <si>
    <t>小　泉　秀　斗</t>
  </si>
  <si>
    <t>こいずみ　しゅうと</t>
  </si>
  <si>
    <t>ＮＦＡ０４１</t>
  </si>
  <si>
    <t>佐々木　瑠　己</t>
  </si>
  <si>
    <t>ＮＦＡ０４２</t>
  </si>
  <si>
    <t>大　築　花　音</t>
  </si>
  <si>
    <t>ＮＦＡ０４３</t>
  </si>
  <si>
    <t>大　築　賢　慎</t>
  </si>
  <si>
    <t>ＮＦＡ０４４</t>
  </si>
  <si>
    <t>佐々木　李　梨</t>
  </si>
  <si>
    <t>ＮＦＡ０４７</t>
  </si>
  <si>
    <t>佐々木　陽　子</t>
  </si>
  <si>
    <t>ＮＦＡ０４８</t>
  </si>
  <si>
    <t>大　野　友　美</t>
  </si>
  <si>
    <t>ＮＦＡ０４９</t>
  </si>
  <si>
    <t>大　築　英　恵</t>
  </si>
  <si>
    <t>ＮＦＡ０５０</t>
  </si>
  <si>
    <t>杉　野　かおる</t>
  </si>
  <si>
    <t>ＮＦＡ０５１</t>
  </si>
  <si>
    <t>松　永　愛　唯</t>
  </si>
  <si>
    <t>まつなが　あい</t>
  </si>
  <si>
    <t>ＮＦＡ０５２</t>
  </si>
  <si>
    <t>佐久間　優　名</t>
  </si>
  <si>
    <t>さくま　ゆうな</t>
  </si>
  <si>
    <t>ＮＦＡ０５３</t>
  </si>
  <si>
    <t>鷲　見　侑太郎</t>
  </si>
  <si>
    <t>わしみ　ゆうたろう</t>
  </si>
  <si>
    <t>ＮＦＡ０５４</t>
  </si>
  <si>
    <t>松　永　　　実</t>
  </si>
  <si>
    <t>まつなが　みのる</t>
  </si>
  <si>
    <t>池　田　政　幸</t>
  </si>
  <si>
    <t>いけだ　まさゆき</t>
  </si>
  <si>
    <t>士別トランポリン協会</t>
  </si>
  <si>
    <t>池　田　克　己</t>
  </si>
  <si>
    <t>いけだ　かつみ</t>
  </si>
  <si>
    <t>高　橋　恵美子</t>
  </si>
  <si>
    <t>たかはし　えみこ</t>
  </si>
  <si>
    <t>二階堂　啓　一</t>
  </si>
  <si>
    <t>にかいどう　けいいち</t>
  </si>
  <si>
    <t>ＮＳＡ００７</t>
  </si>
  <si>
    <t>尾　形　大　河</t>
  </si>
  <si>
    <t>柏　倉　崇　志</t>
  </si>
  <si>
    <t>柏　倉　早智子</t>
  </si>
  <si>
    <t>高　橋　知　邑</t>
  </si>
  <si>
    <t>金　塚　琢　朗</t>
  </si>
  <si>
    <t>村　椿　朋　弥</t>
  </si>
  <si>
    <t>ＮＳＡ０２８</t>
  </si>
  <si>
    <t>景　井　天　晴</t>
  </si>
  <si>
    <t>ＮＳＡ０２９</t>
  </si>
  <si>
    <t>吉　田　秀　斗</t>
  </si>
  <si>
    <t>ＮＳＡ０３４</t>
  </si>
  <si>
    <t>高　橋　理　子</t>
  </si>
  <si>
    <t>たかはし　りこ</t>
  </si>
  <si>
    <t>ＮＳＡ０３６</t>
  </si>
  <si>
    <t>谷　　　　　崚</t>
  </si>
  <si>
    <t>たに　りょう</t>
  </si>
  <si>
    <t>ＮＳＡ０３７</t>
  </si>
  <si>
    <t>新　山　めぐみ</t>
  </si>
  <si>
    <t>にいやま　めぐみ</t>
  </si>
  <si>
    <t>ＮＳＡ０３８</t>
  </si>
  <si>
    <t>古　川　亜　希</t>
  </si>
  <si>
    <t>ふるかわ　あき</t>
  </si>
  <si>
    <t>ＮＳＡ０４０</t>
  </si>
  <si>
    <t>松　田　和　美</t>
  </si>
  <si>
    <t>まつだ　かずみ</t>
  </si>
  <si>
    <t>ＮＳＡ０４１</t>
  </si>
  <si>
    <t>景　井　さくら</t>
  </si>
  <si>
    <t>かげい　さくら</t>
  </si>
  <si>
    <t>ＮＳＡ０４２</t>
  </si>
  <si>
    <t>瀬　川　沙　夜</t>
  </si>
  <si>
    <t>せがわ　さや</t>
  </si>
  <si>
    <t>ＮＳＡ０４３</t>
  </si>
  <si>
    <t>瀬　川　瑠　奈</t>
  </si>
  <si>
    <t>せがわ　るな</t>
  </si>
  <si>
    <t>ＮＳＡ０４４</t>
  </si>
  <si>
    <t>藤　原　冴　彩</t>
  </si>
  <si>
    <t>ふじわら　さや</t>
  </si>
  <si>
    <t>ＮＳＡ０４５</t>
  </si>
  <si>
    <t>松　浦　未　珠</t>
  </si>
  <si>
    <t>まつうら　みみ</t>
  </si>
  <si>
    <t>湊　谷　祐　司</t>
  </si>
  <si>
    <t>秋　山　範　彦</t>
  </si>
  <si>
    <t>滝上町トランポリン協会</t>
  </si>
  <si>
    <t>秋　山　由　香</t>
  </si>
  <si>
    <t>高　村　弘　幸</t>
  </si>
  <si>
    <t>村　田　由　梨</t>
  </si>
  <si>
    <t>むらた　ゆり</t>
  </si>
  <si>
    <t>小　林　礼　奈</t>
  </si>
  <si>
    <t>神　野　理　保</t>
  </si>
  <si>
    <t>ＮＴＡ０４０</t>
  </si>
  <si>
    <t>菅　原　愛　里</t>
  </si>
  <si>
    <t>ＮＴＡ０４１</t>
  </si>
  <si>
    <t>村　上　小　夏</t>
  </si>
  <si>
    <t>ＮＴＡ０４２</t>
  </si>
  <si>
    <t>大　柏　真美子</t>
  </si>
  <si>
    <t>おおかしわ　まみこ</t>
  </si>
  <si>
    <t>ＮＴＡ０４３</t>
  </si>
  <si>
    <t>大　柏　誠　恩</t>
  </si>
  <si>
    <t>おおかしわせいおん</t>
  </si>
  <si>
    <t>ＮＴＡ０４４</t>
  </si>
  <si>
    <t>久　井　鈴　菜</t>
  </si>
  <si>
    <t>ひさい　すずな</t>
  </si>
  <si>
    <t>山　本　悠　貴</t>
  </si>
  <si>
    <t>やまもと　ゆうき</t>
  </si>
  <si>
    <t>合　田　鉄　雄</t>
  </si>
  <si>
    <t>和寒町トランポリンクラブ</t>
  </si>
  <si>
    <t>十　川　　　勉</t>
  </si>
  <si>
    <t>白　土　真太郎</t>
  </si>
  <si>
    <t>井　川　ちはる</t>
  </si>
  <si>
    <t>三　好　敦　子</t>
  </si>
  <si>
    <t>筑　間　久　枝</t>
  </si>
  <si>
    <t>三　好　圭　輔</t>
  </si>
  <si>
    <t>井　川　　　愁</t>
  </si>
  <si>
    <t>ＮＷＣ０３０</t>
  </si>
  <si>
    <t>丹　野　亜　蘭</t>
  </si>
  <si>
    <t>ＮＷＣ０３１</t>
  </si>
  <si>
    <t>安　彦　まさみ</t>
  </si>
  <si>
    <t>ＮＷＣ０３３</t>
  </si>
  <si>
    <t>丹　野　由紀子</t>
  </si>
  <si>
    <t>たんの　ゆきこ</t>
  </si>
  <si>
    <t>ＮＷＣ０３４</t>
  </si>
  <si>
    <t>谷　川　真　愛</t>
  </si>
  <si>
    <t>たにかわ　まお</t>
  </si>
  <si>
    <t>ＮＷＣ０３５</t>
  </si>
  <si>
    <t>前　鼻　杏　実</t>
  </si>
  <si>
    <t>まえはな　あみ</t>
  </si>
  <si>
    <t>波多野　　　守</t>
  </si>
  <si>
    <t>当麻トランポリンスポーツＳ少年団</t>
  </si>
  <si>
    <t>山　下　里　紗</t>
  </si>
  <si>
    <t>ＮＴＣ０１３</t>
  </si>
  <si>
    <t>山　下　風　香</t>
  </si>
  <si>
    <t>山　下　留　奈</t>
  </si>
  <si>
    <t>ＮＴＣ０２５</t>
  </si>
  <si>
    <t>山　下　　　亘</t>
  </si>
  <si>
    <t>やました　わたる</t>
  </si>
  <si>
    <t>ＮＴＣ０２６</t>
  </si>
  <si>
    <t>山　下　恵美子</t>
  </si>
  <si>
    <t>やました　えみこ</t>
  </si>
  <si>
    <t>ＮＴＣ０２７</t>
  </si>
  <si>
    <t>大　見　美　帆</t>
  </si>
  <si>
    <t>おおみ　みほ</t>
  </si>
  <si>
    <t>ＮＴＣ０２８</t>
  </si>
  <si>
    <t>西　島　和佳子</t>
  </si>
  <si>
    <t>にしじま　わかこ</t>
  </si>
  <si>
    <t>ＮＮＡ００1</t>
  </si>
  <si>
    <t>松　田　守　正</t>
  </si>
  <si>
    <t>道北トランポリン協会</t>
  </si>
  <si>
    <t>ＮＮＳ００１</t>
  </si>
  <si>
    <t>国　府　　　壮</t>
  </si>
  <si>
    <t>羽根川　瑞　江</t>
  </si>
  <si>
    <t>はねかわ　みずえ</t>
  </si>
  <si>
    <t>奥　村　敏　宏</t>
  </si>
  <si>
    <t>ＮＮＳ００９</t>
  </si>
  <si>
    <t>石　原　祥　子</t>
  </si>
  <si>
    <t>小　林　千恵子</t>
  </si>
  <si>
    <t>美幌トランポリン協会</t>
  </si>
  <si>
    <t>佐　藤　庄　一</t>
  </si>
  <si>
    <t>佐　藤　伸　一</t>
  </si>
  <si>
    <t>中　條　朋　美</t>
  </si>
  <si>
    <t>ちゅうじょう　ともみ</t>
  </si>
  <si>
    <t>赤　塚　洋　人</t>
  </si>
  <si>
    <t>あかつかひろと</t>
  </si>
  <si>
    <t>トランポリンクラブKITAMI</t>
  </si>
  <si>
    <t>大　戸　基　史</t>
  </si>
  <si>
    <t>おおとのりふみ</t>
  </si>
  <si>
    <t>菅　原　　　恵</t>
  </si>
  <si>
    <t>すがわらめぐみ</t>
  </si>
  <si>
    <t>新井山     大</t>
  </si>
  <si>
    <t>松　浦　日夏乃</t>
  </si>
  <si>
    <t>まつうらひなの</t>
  </si>
  <si>
    <t>今　井　佳津美</t>
  </si>
  <si>
    <t>いまいかつみ</t>
  </si>
  <si>
    <t>赤　塚　　　颯</t>
  </si>
  <si>
    <t>あかつかはやて</t>
  </si>
  <si>
    <t>ＫＴＣ０２４</t>
  </si>
  <si>
    <t>赤  塚　　　光</t>
  </si>
  <si>
    <t>風呂谷  幸  汰</t>
  </si>
  <si>
    <t>ＫＴＣ０２９</t>
  </si>
  <si>
    <t>岩  浪　　　理</t>
  </si>
  <si>
    <t>ＫＴＣ０３０</t>
  </si>
  <si>
    <t>浅  野      心</t>
  </si>
  <si>
    <t>ＫＴＣ０３１</t>
  </si>
  <si>
    <t>千  葉  樹里亜</t>
  </si>
  <si>
    <t>ＫＴＣ０３４</t>
  </si>
  <si>
    <t>鈴  木　　　駿</t>
  </si>
  <si>
    <t>ＫＴＣ０３７</t>
  </si>
  <si>
    <t>加  藤  優  依</t>
  </si>
  <si>
    <t>ＫＴＣ０３８</t>
  </si>
  <si>
    <t>岩  倉  冬  真</t>
  </si>
  <si>
    <t>ＫＴＣ０４０</t>
  </si>
  <si>
    <t>岩　倉　誠　悟</t>
  </si>
  <si>
    <t>いわくらせいご</t>
  </si>
  <si>
    <t>ＫＴＣ０４１</t>
  </si>
  <si>
    <t>尾　崎　　　綾</t>
  </si>
  <si>
    <t>おざきあや</t>
  </si>
  <si>
    <t>ＫＴＣ０４２</t>
  </si>
  <si>
    <t>奥　谷　美　月</t>
  </si>
  <si>
    <t>おくたにみずき</t>
  </si>
  <si>
    <t>ＫＴＣ０４３</t>
  </si>
  <si>
    <t>大　道　萌　衣</t>
  </si>
  <si>
    <t>おおみちもえ</t>
  </si>
  <si>
    <t>ＫＴＣ０４４</t>
  </si>
  <si>
    <t>岩　倉　魁　斗</t>
  </si>
  <si>
    <t>いわくらかいと</t>
  </si>
  <si>
    <t>ＫＴＣ０４５</t>
  </si>
  <si>
    <t>菅　原　千　宙</t>
  </si>
  <si>
    <t>すがわらちひろ</t>
  </si>
  <si>
    <t>ＫＴＣ０４６</t>
  </si>
  <si>
    <t>菅　野　明　花</t>
  </si>
  <si>
    <t>かんのめいか</t>
  </si>
  <si>
    <t>ＫＫＳ０１８</t>
  </si>
  <si>
    <t>鷲　見　早　悠</t>
  </si>
  <si>
    <t>わしみさちか</t>
  </si>
  <si>
    <t>鷲　見　　　香</t>
  </si>
  <si>
    <t>わしみかおり</t>
  </si>
  <si>
    <t>ＫＫＵ０１７</t>
  </si>
  <si>
    <t>高  村  真　悟</t>
  </si>
  <si>
    <t>ＮＢＡ０２４</t>
  </si>
  <si>
    <t>高　橋　愛　美</t>
  </si>
  <si>
    <t>たかはしめぐみ</t>
  </si>
  <si>
    <t>ＫＫＳ００５</t>
  </si>
  <si>
    <t>木川田　しおり</t>
  </si>
  <si>
    <t>きかわだ　しおり</t>
  </si>
  <si>
    <t>柳　本　勇　二</t>
  </si>
  <si>
    <t>ＫＫＳ０３１</t>
  </si>
  <si>
    <t>鳥　越　良　孝</t>
  </si>
  <si>
    <t>ＫＫＳ０３２</t>
  </si>
  <si>
    <t>野　尻　桃　叶</t>
  </si>
  <si>
    <t>のじり　ももか</t>
  </si>
  <si>
    <t>ＫＫＳ０３３</t>
  </si>
  <si>
    <t>澤　田　　　葵</t>
  </si>
  <si>
    <t>さわだ　あおい</t>
  </si>
  <si>
    <t>峰　岸　雄　三</t>
  </si>
  <si>
    <t>みねぎし　ゆうぞう</t>
  </si>
  <si>
    <t>長谷川 　誠　和</t>
  </si>
  <si>
    <t>晴　山　貴　人</t>
  </si>
  <si>
    <t>ＫＫＵ０４３</t>
  </si>
  <si>
    <t>猪　股　　　希</t>
  </si>
  <si>
    <t>ＫＫＵ０４７</t>
  </si>
  <si>
    <t>山　田　結　香</t>
  </si>
  <si>
    <t>ＫＫＵ０４８</t>
  </si>
  <si>
    <t>石　橋　直　也</t>
  </si>
  <si>
    <t>ＫＫＵ０５３</t>
  </si>
  <si>
    <t>田　原　秀　哉</t>
  </si>
  <si>
    <t>鳥　潟　美　生</t>
  </si>
  <si>
    <t>ＫＫＵ０５６</t>
  </si>
  <si>
    <t>鈴　木　智　貴</t>
  </si>
  <si>
    <t>すずき　ともたか</t>
  </si>
  <si>
    <t>ＫＫＵ０５７</t>
  </si>
  <si>
    <t>櫻　　田　　　隆</t>
  </si>
  <si>
    <t>さくらだ　たかし</t>
  </si>
  <si>
    <t>ＫＫＵ０５８</t>
  </si>
  <si>
    <t>佐々木　満　弘</t>
  </si>
  <si>
    <t>ささき　みつひろ</t>
  </si>
  <si>
    <t>ＫＫＵ０６３</t>
  </si>
  <si>
    <t>松　田　駿　樹</t>
  </si>
  <si>
    <t>まつだ　はやき</t>
  </si>
  <si>
    <t>ＫＫＵ０６４</t>
  </si>
  <si>
    <t>山　田　賢　矢</t>
  </si>
  <si>
    <t>やまだ　けんや</t>
  </si>
  <si>
    <t>ＫＫＵ０６７</t>
  </si>
  <si>
    <t>小　原　　　　涼</t>
  </si>
  <si>
    <t>おばら　りょう</t>
  </si>
  <si>
    <t>植　村　之　彦</t>
  </si>
  <si>
    <t>サンスピリッツ端野</t>
  </si>
  <si>
    <t>村　本　和　久</t>
  </si>
  <si>
    <t>大　高　奈津子</t>
  </si>
  <si>
    <t>山　内　千　秋</t>
  </si>
  <si>
    <t>前　田　良　子</t>
  </si>
  <si>
    <t>神　山　尚　子</t>
  </si>
  <si>
    <t>神　山　和　仁</t>
  </si>
  <si>
    <t>ＫＳＵ０１６</t>
  </si>
  <si>
    <t>井　上　貴　博</t>
  </si>
  <si>
    <t>いのうえ　たかひろ</t>
  </si>
  <si>
    <t>ＫＳＵ０１８</t>
  </si>
  <si>
    <t>藤　池　美　友</t>
  </si>
  <si>
    <t>ＫＳＵ０５２</t>
  </si>
  <si>
    <t>山　内　　　舞</t>
  </si>
  <si>
    <t>ＫＳＵ０６０</t>
  </si>
  <si>
    <t>佐　藤　海　聖</t>
  </si>
  <si>
    <t>ＫＳＵ０６１</t>
  </si>
  <si>
    <t>吉　本　そ　ら</t>
  </si>
  <si>
    <t>ＫＳＵ０６２</t>
  </si>
  <si>
    <t>尾　谷　優　斗</t>
  </si>
  <si>
    <t>ＫＳＵ０６３</t>
  </si>
  <si>
    <t>末　富　穂　香</t>
  </si>
  <si>
    <t>ＫＳＵ０６５</t>
  </si>
  <si>
    <t>末　富　佑　弥</t>
  </si>
  <si>
    <t>すえとみ　ゆうや</t>
  </si>
  <si>
    <t>ＫＳＵ０６６</t>
  </si>
  <si>
    <t>山　本　壮　真</t>
  </si>
  <si>
    <t>やまもと　そうま</t>
  </si>
  <si>
    <t>ＫＳＵ０６７</t>
  </si>
  <si>
    <t>高　橋　功　汰</t>
  </si>
  <si>
    <t>たかはし　こうた</t>
  </si>
  <si>
    <t>Ｓ</t>
  </si>
  <si>
    <t>ＫＳＵ０６８</t>
  </si>
  <si>
    <t>菅　原　大　和</t>
  </si>
  <si>
    <t>すがわら　やまと</t>
  </si>
  <si>
    <t>ＫＳＵ０６９</t>
  </si>
  <si>
    <t>佐　藤　陽　葵</t>
  </si>
  <si>
    <t>さとう　はるき</t>
  </si>
  <si>
    <t>ＫＳＵ０７０</t>
  </si>
  <si>
    <t>舛　岡　ゆらら</t>
  </si>
  <si>
    <t>ますおか　ゆらら</t>
  </si>
  <si>
    <t>ＫＳＵ０７１</t>
  </si>
  <si>
    <t>舛　岡　孝太郎</t>
  </si>
  <si>
    <t>ますおか　こうたろう</t>
  </si>
  <si>
    <t>ＫＳＵ０７２</t>
  </si>
  <si>
    <t>蝦　名　　　築</t>
  </si>
  <si>
    <t>えびな　きずく</t>
  </si>
  <si>
    <t>ＫＳＵ０７３</t>
  </si>
  <si>
    <t>樅　山　　　遥</t>
  </si>
  <si>
    <t>もみやま　はるか</t>
  </si>
  <si>
    <t>ＫＳＵ０７４</t>
  </si>
  <si>
    <t>廣　川　風　野</t>
  </si>
  <si>
    <t>ひろかわ　ふうや</t>
  </si>
  <si>
    <t>ＫＳＵ０７５</t>
  </si>
  <si>
    <t>蝦　名　真　花</t>
  </si>
  <si>
    <t>えびな　まなか</t>
  </si>
  <si>
    <t>ＫＳＵ０７６</t>
  </si>
  <si>
    <t>黒　瀬　美　麗</t>
  </si>
  <si>
    <t>くろせ　みれい</t>
  </si>
  <si>
    <t>ＫＳＵ０７７</t>
  </si>
  <si>
    <t>樅　山　瑛　大</t>
  </si>
  <si>
    <t>もみやま　えいだい</t>
  </si>
  <si>
    <t>ＫＳＵ０７８</t>
  </si>
  <si>
    <t>廣　川　陽　土</t>
  </si>
  <si>
    <t>ひろかわ　はると</t>
  </si>
  <si>
    <t>黒　田　　　渉</t>
  </si>
  <si>
    <t>津別トランポリンクラブ</t>
  </si>
  <si>
    <t>山　本　敏　昌</t>
  </si>
  <si>
    <t>やまもととしまさ</t>
  </si>
  <si>
    <t>１級</t>
  </si>
  <si>
    <t>笹　本　　　淳</t>
  </si>
  <si>
    <t>泉　　　陽　介</t>
  </si>
  <si>
    <t>石　井　　　柊</t>
  </si>
  <si>
    <t>ゴールド</t>
  </si>
  <si>
    <t>笹　本　梨　真</t>
  </si>
  <si>
    <t>ＫＴＳ０２０</t>
  </si>
  <si>
    <t>石　井　葵　良</t>
  </si>
  <si>
    <t>ＫＴＳ０２１</t>
  </si>
  <si>
    <t>乃　村　茉耶花</t>
  </si>
  <si>
    <t>のむら　まやか</t>
  </si>
  <si>
    <t>ＫＴＳ０２２</t>
  </si>
  <si>
    <t>山　本　明　輝</t>
  </si>
  <si>
    <t>やまもと　あきら</t>
  </si>
  <si>
    <t>ＫＴＳ０２３</t>
  </si>
  <si>
    <t>乃　村　朋紀花</t>
  </si>
  <si>
    <t>のむら　ほのか</t>
  </si>
  <si>
    <t>ＫＴＳ０２５</t>
  </si>
  <si>
    <t>兼　平　航　志</t>
  </si>
  <si>
    <t>かねひら　こうし</t>
  </si>
  <si>
    <t>ＫＴＳ０２６</t>
  </si>
  <si>
    <t>加　藤　瑠　菜</t>
  </si>
  <si>
    <t>かとう　るな</t>
  </si>
  <si>
    <t>シルバー</t>
  </si>
  <si>
    <t>ＫＴＳ０２７</t>
  </si>
  <si>
    <t>藤　井　典　子</t>
  </si>
  <si>
    <t>ふじい　のりこ</t>
  </si>
  <si>
    <t>ＫＴＳ０２９</t>
  </si>
  <si>
    <t>山　本　瑠　菜</t>
  </si>
  <si>
    <t>やまもと　るな</t>
  </si>
  <si>
    <t>ＫＴＳ０３０</t>
  </si>
  <si>
    <t>石　井　柚　良</t>
  </si>
  <si>
    <t>いしい　ゆら</t>
  </si>
  <si>
    <t>ＫＨＨ０２１</t>
  </si>
  <si>
    <t>柳　館　拓　也</t>
  </si>
  <si>
    <t>やなぎだて　たくや</t>
  </si>
  <si>
    <t>北見柏陽高等学校</t>
  </si>
  <si>
    <t>ＫＨＨ０２２</t>
  </si>
  <si>
    <t>山　田　大　智</t>
  </si>
  <si>
    <t>やまだ　たいち</t>
  </si>
  <si>
    <t>ＫＨＨ０２３</t>
  </si>
  <si>
    <t>田　中　千　晴</t>
  </si>
  <si>
    <t>たなか　ちはる</t>
  </si>
  <si>
    <t>ＫＨＨ０２４</t>
  </si>
  <si>
    <t>荒　井　佑　太</t>
  </si>
  <si>
    <t>あらい　ゆうた</t>
  </si>
  <si>
    <t>ＫＳＵ０２７</t>
  </si>
  <si>
    <t>神　山　匠　巧</t>
  </si>
  <si>
    <t>ＫＳＵ０３８</t>
  </si>
  <si>
    <t>前　田　音　々</t>
  </si>
  <si>
    <t>ＫＳＵ０３９</t>
  </si>
  <si>
    <t>谷　　　貴　文</t>
  </si>
  <si>
    <t>ＫＳＵ０４２</t>
  </si>
  <si>
    <t>神　山　千　廣</t>
  </si>
  <si>
    <t>沼　田　柾　人</t>
  </si>
  <si>
    <t>笹　本　　　陸</t>
  </si>
  <si>
    <t>ＥＡＫ０３２</t>
  </si>
  <si>
    <t>田　村　　　閑</t>
  </si>
  <si>
    <t>たむら　しずか</t>
  </si>
  <si>
    <t>佐　藤　憲　敏</t>
  </si>
  <si>
    <t>さとう　　のりとし</t>
  </si>
  <si>
    <t>釧路トランポリンキッズスポーツ少年団</t>
  </si>
  <si>
    <t>熊　山　幸　子</t>
  </si>
  <si>
    <t>くまやま　　さちこ</t>
  </si>
  <si>
    <t>熊　山　彩　子</t>
  </si>
  <si>
    <t>くまやま　　あやこ</t>
  </si>
  <si>
    <t>小　野　なつみ</t>
  </si>
  <si>
    <t>おの　　なつみ</t>
  </si>
  <si>
    <t>髙　橋　瑠　菜</t>
  </si>
  <si>
    <t>たかはし　　るな</t>
  </si>
  <si>
    <t>菅　原　颯　太</t>
  </si>
  <si>
    <t>すがわら　　そうた</t>
  </si>
  <si>
    <t>ＥＫＳ０３１</t>
  </si>
  <si>
    <t>清　水　柊　花</t>
  </si>
  <si>
    <t>ＥＫＳ０３２</t>
  </si>
  <si>
    <t>佐々木 　悠　人</t>
  </si>
  <si>
    <t>ＥＫＳ０３３</t>
  </si>
  <si>
    <t>菅　原　詩　乃</t>
  </si>
  <si>
    <t>ＥＫＳ０３５</t>
  </si>
  <si>
    <t>宮　崎　華　純</t>
  </si>
  <si>
    <t>みやざき　かすみ</t>
  </si>
  <si>
    <t>ＥＫＳ０３８</t>
  </si>
  <si>
    <t>清　水　琉　希</t>
  </si>
  <si>
    <t>ＥＫＳ０３９</t>
  </si>
  <si>
    <t>小山石　　　隼</t>
  </si>
  <si>
    <t>こやまいし　はやと</t>
  </si>
  <si>
    <t>ＥＫＳ０４０</t>
  </si>
  <si>
    <t>佐々木　咲　乃</t>
  </si>
  <si>
    <t>ＥＫＳ０４１</t>
  </si>
  <si>
    <t>稲　澤　花　凜</t>
  </si>
  <si>
    <t>いなざわ　かりん</t>
  </si>
  <si>
    <t>ＥＫＳ０４２</t>
  </si>
  <si>
    <t>平　井　美　優</t>
  </si>
  <si>
    <t>ＥＫＳ０４５</t>
  </si>
  <si>
    <t>稲　澤　友　凜</t>
  </si>
  <si>
    <t>いなざわ　ゆりん</t>
  </si>
  <si>
    <t>ＥＫＳ０４６</t>
  </si>
  <si>
    <t>高　森　恵　衣</t>
  </si>
  <si>
    <t>たかもり　めい</t>
  </si>
  <si>
    <t>ＥＫＳ０４７</t>
  </si>
  <si>
    <t>松　澤　清里奈</t>
  </si>
  <si>
    <t>まつざわ　せりな</t>
  </si>
  <si>
    <t>ＥＫＳ０４８</t>
  </si>
  <si>
    <t>髙　橋　希　星</t>
  </si>
  <si>
    <t>たかはし　きらり</t>
  </si>
  <si>
    <t>山　根　里　奈</t>
  </si>
  <si>
    <t>釧路ТC　アクティヴ</t>
  </si>
  <si>
    <t>ＥＡＫＯ１２</t>
  </si>
  <si>
    <t>海　藤　恵里子</t>
  </si>
  <si>
    <t>ＥＡＫ０１３</t>
  </si>
  <si>
    <t>小　部　あゆみ</t>
  </si>
  <si>
    <t>こべ　あゆみ</t>
  </si>
  <si>
    <t>ＥＡＫＯ１４</t>
  </si>
  <si>
    <t>久保田　有枝曳</t>
  </si>
  <si>
    <t>幸　坂　諭　諮</t>
  </si>
  <si>
    <t>小　林　　　　葵</t>
  </si>
  <si>
    <t>ＥＡＫ０２６</t>
  </si>
  <si>
    <t>小　林　胡　桃</t>
  </si>
  <si>
    <t>鵜　野　未　結</t>
  </si>
  <si>
    <t>岩　田　彩　花</t>
  </si>
  <si>
    <t>ＥＡＫ０３６</t>
  </si>
  <si>
    <t>山　崎　凌　空</t>
  </si>
  <si>
    <t>ＥＡＫ０３９</t>
  </si>
  <si>
    <t>佐　籐　　　　伶</t>
  </si>
  <si>
    <t>ＥＡＫ０４１</t>
  </si>
  <si>
    <t>竹　川　陽　貴</t>
  </si>
  <si>
    <t>ＥＡＫ０４２</t>
  </si>
  <si>
    <t>石　上　伊　織</t>
  </si>
  <si>
    <t>ＥＡＫ０４３</t>
  </si>
  <si>
    <t>竹　川　絢　葉</t>
  </si>
  <si>
    <t>ＥＡＫ０４４</t>
  </si>
  <si>
    <t>新　田　伊沙也</t>
  </si>
  <si>
    <t>ＥＡＫ０４６</t>
  </si>
  <si>
    <t>山　岡　咲　良</t>
  </si>
  <si>
    <t>ややまおか　さくら</t>
  </si>
  <si>
    <t>ＥＡＫ０４７</t>
  </si>
  <si>
    <t>中　川　織　雅</t>
  </si>
  <si>
    <t>武　田　倫　弥</t>
  </si>
  <si>
    <t>ＥＡＫ０５３</t>
  </si>
  <si>
    <t>武　藤　裕　也</t>
  </si>
  <si>
    <t>むとう　ゆうや</t>
  </si>
  <si>
    <t>ＥＡＫ０５５</t>
  </si>
  <si>
    <t>野　呂　里　桜</t>
  </si>
  <si>
    <t>のろ　りお</t>
  </si>
  <si>
    <t>ＥＡＫ０５６</t>
  </si>
  <si>
    <t>野　呂　莉　里</t>
  </si>
  <si>
    <t>のろ　りり</t>
  </si>
  <si>
    <t>ＥＡＫ０５７</t>
  </si>
  <si>
    <t>木　田　明日香</t>
  </si>
  <si>
    <t>きだ　あすか</t>
  </si>
  <si>
    <t>戸　田　　　悟　</t>
  </si>
  <si>
    <t>釧路トランポリン協会</t>
  </si>
  <si>
    <t>二　見　一　美</t>
  </si>
  <si>
    <t>山　口　國　春</t>
  </si>
  <si>
    <t>甲　斐　　　幸</t>
  </si>
  <si>
    <t>小　林　葉　月</t>
  </si>
  <si>
    <t>山　崎　純　子</t>
  </si>
  <si>
    <t>山　下　牧　子</t>
  </si>
  <si>
    <t>ＥＫＡ０１５</t>
  </si>
  <si>
    <t>盛　岡　孝　道</t>
  </si>
  <si>
    <t>もりおか　　たかみち</t>
  </si>
  <si>
    <t>ＥＫＡ０１６</t>
  </si>
  <si>
    <t>東　　　陽　一</t>
  </si>
  <si>
    <t>あずま　　よぅいち</t>
  </si>
  <si>
    <t>ＥＫＡ０１７</t>
  </si>
  <si>
    <t>竹　川　恭　子</t>
  </si>
  <si>
    <t>たけかわ　きょうこ</t>
  </si>
  <si>
    <t>ＥＫＡ０１８</t>
  </si>
  <si>
    <t>中　川　すみれ</t>
  </si>
  <si>
    <t>なかがわ　すみれ</t>
  </si>
  <si>
    <t>ＥＫＡ０１９</t>
  </si>
  <si>
    <t>佐々木　大　剛</t>
  </si>
  <si>
    <t>ささき　ともよし</t>
  </si>
  <si>
    <t>池　田　奈緒美</t>
  </si>
  <si>
    <t>ＥＡＫ０１７</t>
  </si>
  <si>
    <t>佐　藤　健　二</t>
  </si>
  <si>
    <t>小　林　行　幸</t>
  </si>
  <si>
    <t>平　木　孝　直</t>
  </si>
  <si>
    <t>平　木　智　代</t>
  </si>
  <si>
    <t>川　村　茂　美</t>
  </si>
  <si>
    <t>川　村　恵　子</t>
  </si>
  <si>
    <t>阿　部　紹　子</t>
  </si>
  <si>
    <t>中　野　義　弘</t>
  </si>
  <si>
    <t>なかの体操クラブ</t>
  </si>
  <si>
    <t>ＥＮＫ００１</t>
  </si>
  <si>
    <t>泊ヶ山　凜　咲</t>
  </si>
  <si>
    <t>ＥＮＫ００２</t>
  </si>
  <si>
    <t>大　西　由　華</t>
  </si>
  <si>
    <t>ＥＮＫ００３</t>
  </si>
  <si>
    <t>佐々木　　　彩</t>
  </si>
  <si>
    <t>ＥＮＫ００５</t>
  </si>
  <si>
    <t>豊　田　樹　菜</t>
  </si>
  <si>
    <t>とよだ　じゅな</t>
  </si>
  <si>
    <t>ＥＮＫ００６</t>
  </si>
  <si>
    <t>佐々木　　　悠</t>
  </si>
  <si>
    <t>ささき　はるか</t>
  </si>
  <si>
    <t>ＥＮＫ００７</t>
  </si>
  <si>
    <t>中　本　結　月</t>
  </si>
  <si>
    <t>なかもと　ゆづき</t>
  </si>
  <si>
    <t>清　野　真　知</t>
  </si>
  <si>
    <t>せいのまち</t>
  </si>
  <si>
    <t>十勝ジュニア体操クラブ</t>
  </si>
  <si>
    <t>岡　田　楓　佳</t>
  </si>
  <si>
    <t>おかだふうか</t>
  </si>
  <si>
    <t>佐　藤　華　弥</t>
  </si>
  <si>
    <t>さとうかや</t>
  </si>
  <si>
    <t>ＥＴＣ０１３</t>
  </si>
  <si>
    <t>一　家　彩　乃</t>
  </si>
  <si>
    <t>いっかあやの</t>
  </si>
  <si>
    <t>ＥＴＣ０１４</t>
  </si>
  <si>
    <t>一　家　早　希</t>
  </si>
  <si>
    <t>いっかさき</t>
  </si>
  <si>
    <t>ＥＯＣ００４</t>
  </si>
  <si>
    <t>大　宮　彩　乃</t>
  </si>
  <si>
    <t>中　川　泰　一</t>
  </si>
  <si>
    <t>ＥＯＣ００２</t>
  </si>
  <si>
    <t>中　川　湧　太</t>
  </si>
  <si>
    <t>ＥＯＣ００５</t>
  </si>
  <si>
    <t>河　江　蒼　生</t>
  </si>
  <si>
    <t>S</t>
  </si>
  <si>
    <t>ＥＯＣ００６</t>
  </si>
  <si>
    <t>松　村　悠　花</t>
  </si>
  <si>
    <t>ＥＯＣ００７</t>
  </si>
  <si>
    <t>大　畑　奏　翔</t>
  </si>
  <si>
    <t>おおはたかなと</t>
  </si>
  <si>
    <t>ＥＯＣ００８</t>
  </si>
  <si>
    <t>河　江　公　庸</t>
  </si>
  <si>
    <t>かわえこうよう</t>
  </si>
  <si>
    <t>ＥＯＣ００９</t>
  </si>
  <si>
    <t>吉　田　健　二</t>
  </si>
  <si>
    <t>よしだけんじ</t>
  </si>
  <si>
    <t>ＥＯＣ０１０</t>
  </si>
  <si>
    <t>大　畑　陽　翔</t>
  </si>
  <si>
    <t>おおはたはると</t>
  </si>
  <si>
    <t>ＥＯＣ０１１</t>
  </si>
  <si>
    <t>岩　野　颯　太</t>
  </si>
  <si>
    <t>いわのそうた</t>
  </si>
  <si>
    <t>ＥＯＣ０１２</t>
  </si>
  <si>
    <t>中　島　彩　友</t>
  </si>
  <si>
    <t>なかじまさゆ</t>
  </si>
  <si>
    <t>若　原　　　楽</t>
  </si>
  <si>
    <t>わかはらこの</t>
  </si>
  <si>
    <t>稗　田　道　也</t>
  </si>
  <si>
    <t>ひえだみちなり</t>
  </si>
  <si>
    <t>ＥＳＣ００１</t>
  </si>
  <si>
    <t>鵜　澤　和　郎</t>
  </si>
  <si>
    <t>うざわ　かずろう</t>
  </si>
  <si>
    <t>鵜　澤　友　香</t>
  </si>
  <si>
    <t>ＥＳＣ００６</t>
  </si>
  <si>
    <t>鵜　澤　理　江</t>
  </si>
  <si>
    <t>ＥＳＣ００８</t>
  </si>
  <si>
    <t>小野寺　日　菜</t>
  </si>
  <si>
    <t>おのでらひな</t>
  </si>
  <si>
    <t>ＥＳＣ００９</t>
  </si>
  <si>
    <t>竹　内　愛　詩</t>
  </si>
  <si>
    <t>たけうちまこと</t>
  </si>
  <si>
    <t>ＥＳＣ０１０</t>
  </si>
  <si>
    <t>竹　内　祐　子</t>
  </si>
  <si>
    <t>たけうちゆうこ</t>
  </si>
  <si>
    <t>ＥＳＣ０１１</t>
  </si>
  <si>
    <t>竹　内　孝　行</t>
  </si>
  <si>
    <t>たけうちたかゆき</t>
  </si>
  <si>
    <t>ＣＯＵＯ５４</t>
  </si>
  <si>
    <t>小　倉　僚　介</t>
  </si>
  <si>
    <t>小樽商科大学トランポリン競技部</t>
  </si>
  <si>
    <t>ＣＯＵＯ７３</t>
  </si>
  <si>
    <t>大　平　亜　実</t>
  </si>
  <si>
    <t>ＣＯＵＯ７４</t>
  </si>
  <si>
    <t>大　森　美　華</t>
  </si>
  <si>
    <t>ＣＯＵＯ７５</t>
  </si>
  <si>
    <t>國　司　えり子</t>
  </si>
  <si>
    <t>ＣＯＵＯ７６</t>
  </si>
  <si>
    <t>小　林　絵　梨</t>
  </si>
  <si>
    <t>ＣＯＵＯ７７</t>
  </si>
  <si>
    <t>小　林　祐　美</t>
  </si>
  <si>
    <t>ＣＯＵＯ７８</t>
  </si>
  <si>
    <t>榊　　　裕　太</t>
  </si>
  <si>
    <t>ＣＯＵＯ７９</t>
  </si>
  <si>
    <t>笹　尾　歩　未</t>
  </si>
  <si>
    <t>ＣＯＵＯ８１</t>
  </si>
  <si>
    <t>向　舘　千　晶</t>
  </si>
  <si>
    <t>ＣＯＵＯ８２</t>
  </si>
  <si>
    <t>山　中　玲　奈</t>
  </si>
  <si>
    <t>ＣＯＵＯ８３</t>
  </si>
  <si>
    <t>和　田　大　介</t>
  </si>
  <si>
    <t>ＣＯＵＯ８４</t>
  </si>
  <si>
    <t>難　波　　　岳</t>
  </si>
  <si>
    <t>ＣＯＵＯ８５</t>
  </si>
  <si>
    <t>川　中　　　力</t>
  </si>
  <si>
    <t>ＣＯＵＯ８８</t>
  </si>
  <si>
    <t>宮　田　直　人</t>
  </si>
  <si>
    <t>ＣＯＵＯ８９</t>
  </si>
  <si>
    <t>畑　瀬　　　果</t>
  </si>
  <si>
    <t>はたせ　このみ</t>
  </si>
  <si>
    <t>ＣＳＣ００９</t>
  </si>
  <si>
    <t>寺　村　怜　菜</t>
  </si>
  <si>
    <t>小　玉　裕　司</t>
  </si>
  <si>
    <t>サクセススポーツクラブ</t>
  </si>
  <si>
    <t>小　玉　信　子</t>
  </si>
  <si>
    <t>小　玉　尚　貴</t>
  </si>
  <si>
    <t>佐　藤　恒　平</t>
  </si>
  <si>
    <t>天　野　友　喜</t>
  </si>
  <si>
    <t>ＣＳＣ０３０</t>
  </si>
  <si>
    <t>田　口　祥　暉</t>
  </si>
  <si>
    <t>ＣＳＣ０３１</t>
  </si>
  <si>
    <t>三　浦　徳　太</t>
  </si>
  <si>
    <t>渋　谷　祐　真</t>
  </si>
  <si>
    <t>しぶや　ゆうま</t>
  </si>
  <si>
    <t>ＣＳＣ０３３</t>
  </si>
  <si>
    <t>中　原　菜々心</t>
  </si>
  <si>
    <t>なかはら　ななみ</t>
  </si>
  <si>
    <t>ＣＳＣ０３４</t>
  </si>
  <si>
    <t>阿　部　千　晶</t>
  </si>
  <si>
    <t>あべ　ちあき</t>
  </si>
  <si>
    <t>ＮＦＡ０１３</t>
  </si>
  <si>
    <t>吉　岡　　　翼</t>
  </si>
  <si>
    <t>よしおかつばさ</t>
  </si>
  <si>
    <t>北翔大学</t>
  </si>
  <si>
    <t>渋　谷　和　弘</t>
  </si>
  <si>
    <t>しぶやかずひろ</t>
  </si>
  <si>
    <t>柳 本 絵 莉 香</t>
  </si>
  <si>
    <t>ＣＳＣ０１６</t>
  </si>
  <si>
    <t>田　島　萌　音</t>
  </si>
  <si>
    <t>たじま　もね</t>
  </si>
  <si>
    <t>ＣＥＣ００１</t>
  </si>
  <si>
    <t>秋　葉　英　幸</t>
  </si>
  <si>
    <t>秋　葉　なほみ</t>
  </si>
  <si>
    <t xml:space="preserve">長　嶋　　　舞 </t>
  </si>
  <si>
    <t>秋　葉　琴　音</t>
  </si>
  <si>
    <t>中　山　勇　誠</t>
  </si>
  <si>
    <t>加　藤　夕　明</t>
  </si>
  <si>
    <t>加　藤　才　知</t>
  </si>
  <si>
    <t>ＣＥＣ０１９</t>
  </si>
  <si>
    <t>正　岡　　　華</t>
  </si>
  <si>
    <t>ＣＥＣ０２７</t>
  </si>
  <si>
    <t>石　田　珠　実</t>
  </si>
  <si>
    <t>いしだ　たまみ</t>
  </si>
  <si>
    <t>ＣＤＡ００４</t>
  </si>
  <si>
    <t>上　村　清　信</t>
  </si>
  <si>
    <t>道央トランポリン協会</t>
  </si>
  <si>
    <t>越　前　元　博</t>
  </si>
  <si>
    <t>えちぜん　もとひろ</t>
  </si>
  <si>
    <t>佐　藤　完　二</t>
  </si>
  <si>
    <t>田　野　有　一</t>
  </si>
  <si>
    <t>日　登　則　子</t>
  </si>
  <si>
    <t>ひとう　のりこ</t>
  </si>
  <si>
    <t>日　向　雄　斗</t>
  </si>
  <si>
    <t>伊　熊　克毅己</t>
  </si>
  <si>
    <t>帯同ｽﾎﾟｯﾀ違約金</t>
  </si>
  <si>
    <t>組</t>
  </si>
  <si>
    <t>事務局記入</t>
  </si>
  <si>
    <t>北藤会</t>
  </si>
  <si>
    <t>ＮＢＡ０３５</t>
  </si>
  <si>
    <t>ＮＢＡ０３６</t>
  </si>
  <si>
    <t>芳　賀　まひる</t>
  </si>
  <si>
    <t>はが　まひる</t>
  </si>
  <si>
    <t>ＮＢＡ０３９</t>
  </si>
  <si>
    <t>南　　　隆　徳</t>
  </si>
  <si>
    <t>みなみ　たかのり</t>
  </si>
  <si>
    <t>ＮＦＡ０６１</t>
  </si>
  <si>
    <t>松　永　昊　晴</t>
  </si>
  <si>
    <t>まつなが　こうせい</t>
  </si>
  <si>
    <t>ＮＷＣ０３６</t>
  </si>
  <si>
    <t>大　塚　叶　夢</t>
  </si>
  <si>
    <t>おおつか　かなむ</t>
  </si>
  <si>
    <t>ＮＷＣ０３７</t>
  </si>
  <si>
    <t>大　塚　沙　知</t>
  </si>
  <si>
    <t>おおつか　さち</t>
  </si>
  <si>
    <t>岩　倉　魁　士</t>
  </si>
  <si>
    <t>ＫＴＣ０４７</t>
  </si>
  <si>
    <t>菅　原　優　弥</t>
  </si>
  <si>
    <t>すがわらゆうや</t>
  </si>
  <si>
    <t>ＫＫＵ０７３</t>
  </si>
  <si>
    <t>白　石　麗　奈</t>
  </si>
  <si>
    <t>しらいし　れな</t>
  </si>
  <si>
    <t>末　冨　穂　香</t>
  </si>
  <si>
    <t>ＫＳＵ０７９</t>
  </si>
  <si>
    <t>菅　原　小　雪</t>
  </si>
  <si>
    <t>すがわら　こゆき</t>
  </si>
  <si>
    <t>ＫＴＳ０３３</t>
  </si>
  <si>
    <t>柏　葉　幸　音</t>
  </si>
  <si>
    <t>かしば　ゆきね</t>
  </si>
  <si>
    <t>たかむら　しんご</t>
  </si>
  <si>
    <t>ＫＫＵ０３２</t>
  </si>
  <si>
    <t>大久保　　　敦</t>
  </si>
  <si>
    <t>おおくぼ　あつし</t>
  </si>
  <si>
    <t>佐々木  悠　人</t>
  </si>
  <si>
    <t>山　崎　凌　空</t>
  </si>
  <si>
    <t>竹　川　絢　葉</t>
  </si>
  <si>
    <t>清　水　勇　作</t>
  </si>
  <si>
    <t>しみず　ゆうさく</t>
  </si>
  <si>
    <t>ＥＡＫ０５８</t>
  </si>
  <si>
    <t>清　水　美　里</t>
  </si>
  <si>
    <t>しみず　みさと</t>
  </si>
  <si>
    <t>ＥＡＫ０５９</t>
  </si>
  <si>
    <t>山　崎　凌　大</t>
  </si>
  <si>
    <t>やまざき　りょうた</t>
  </si>
  <si>
    <t>ＥＡＫ０６０</t>
  </si>
  <si>
    <t>平　木　　　塁</t>
  </si>
  <si>
    <t>ひらき　るい</t>
  </si>
  <si>
    <t>ＥＡＫ０６２</t>
  </si>
  <si>
    <t>権　隨　洸　矢</t>
  </si>
  <si>
    <t>ごんずい　こうや</t>
  </si>
  <si>
    <t>佐々木　　　悠</t>
  </si>
  <si>
    <t>ＥＮＫ００８</t>
  </si>
  <si>
    <t>楳　田　凌　玄</t>
  </si>
  <si>
    <t>うめだ　りょうげん</t>
  </si>
  <si>
    <t>ＥＣＦ００１</t>
  </si>
  <si>
    <t>赤　石　泰　雅</t>
  </si>
  <si>
    <t>あかいしたいが</t>
  </si>
  <si>
    <t>ＣＳＣ０３５</t>
  </si>
  <si>
    <t>藤　田　優　月</t>
  </si>
  <si>
    <t>ＣＳＣ０３６</t>
  </si>
  <si>
    <t>中　原　康　晴</t>
  </si>
  <si>
    <t>ＣＳＣ０３７</t>
  </si>
  <si>
    <t>占　部　雄　成</t>
  </si>
  <si>
    <t>うらべ　ゆうせい</t>
  </si>
  <si>
    <t>１日目</t>
  </si>
  <si>
    <t>２日目</t>
  </si>
  <si>
    <t>帯同可否</t>
  </si>
  <si>
    <t>可</t>
  </si>
  <si>
    <t>２日間共帯同不可能</t>
  </si>
  <si>
    <t>１日間のみ帯同不可能</t>
  </si>
  <si>
    <t>↓</t>
  </si>
  <si>
    <t>数式設定により</t>
  </si>
  <si>
    <t>削除＆記入禁止</t>
  </si>
  <si>
    <t>該当団体名が無い場合は下に追加して下さい―――――＞</t>
  </si>
  <si>
    <t>E-Mail</t>
  </si>
  <si>
    <t>田　中　茉　純</t>
  </si>
  <si>
    <t>松　永　　　実</t>
  </si>
  <si>
    <t>ＮＦＡ０６４</t>
  </si>
  <si>
    <t>鷲　見　悦　朗</t>
  </si>
  <si>
    <t>わしみ　よしあき</t>
  </si>
  <si>
    <t>ＮＦＡ０６５</t>
  </si>
  <si>
    <t>佐久間　一　弘</t>
  </si>
  <si>
    <t>さくま　かずひろ</t>
  </si>
  <si>
    <t>ＮＦＡ０６６</t>
  </si>
  <si>
    <t>川　崎　かおる</t>
  </si>
  <si>
    <t>かわさき　かおる</t>
  </si>
  <si>
    <t>ＮＳＡ０４８</t>
  </si>
  <si>
    <t>谷　地　彪　吾</t>
  </si>
  <si>
    <t>やち　ひょうご</t>
  </si>
  <si>
    <t>ＣＳＣ０１０</t>
  </si>
  <si>
    <t>今　井　美　奈</t>
  </si>
  <si>
    <t>いまい　みな</t>
  </si>
  <si>
    <t>ＮＴＡ０４５</t>
  </si>
  <si>
    <t>いけ　あゆ</t>
  </si>
  <si>
    <t>ＮＴＡ０４７</t>
  </si>
  <si>
    <t>さか　ちひろ</t>
  </si>
  <si>
    <t>当麻ジュニア</t>
  </si>
  <si>
    <t>ＮＴＣ０３０</t>
  </si>
  <si>
    <t>竹　村　わかな</t>
  </si>
  <si>
    <t>たけむら　わかな</t>
  </si>
  <si>
    <t>ＮＴＣ０３１</t>
  </si>
  <si>
    <t>伊　達　結　香</t>
  </si>
  <si>
    <t>だて　ゆいか</t>
  </si>
  <si>
    <t>ＫＴＣ０５４</t>
  </si>
  <si>
    <t>大　道　光　竜</t>
  </si>
  <si>
    <t>おおみちひりゅう</t>
  </si>
  <si>
    <t>とりがたみお</t>
  </si>
  <si>
    <t>ＫＫＵ０７９</t>
  </si>
  <si>
    <t>網　野　　　圭</t>
  </si>
  <si>
    <t>あみの　けい</t>
  </si>
  <si>
    <t>ＫＫＵ０８１</t>
  </si>
  <si>
    <t>後　藤　雄　介</t>
  </si>
  <si>
    <t>ごとう　ゆうすけ</t>
  </si>
  <si>
    <t>ＫＳＵ０８０</t>
  </si>
  <si>
    <t>山　本　哲　司</t>
  </si>
  <si>
    <t>やまもと　てつじ</t>
  </si>
  <si>
    <t>ＫＳＵ０８２</t>
  </si>
  <si>
    <t>蝦　名　睦　美</t>
  </si>
  <si>
    <t>えびな　むつみ</t>
  </si>
  <si>
    <t>ＫＳＵ０８３</t>
  </si>
  <si>
    <t>菅　原　美千子</t>
  </si>
  <si>
    <t>すがわら　みちこ</t>
  </si>
  <si>
    <t>ＫＳＵ０８５</t>
  </si>
  <si>
    <t>あおやま　いぶき</t>
  </si>
  <si>
    <t>ＫＳＵ０８６</t>
  </si>
  <si>
    <t>青　山　雅　哉</t>
  </si>
  <si>
    <t>あおやま　まさや</t>
  </si>
  <si>
    <t>藤　田　一　郎</t>
  </si>
  <si>
    <t>峰　岸　雄　三</t>
  </si>
  <si>
    <t>岩　浪　　　理</t>
  </si>
  <si>
    <t>高　村　真　悟</t>
  </si>
  <si>
    <t>籾　山　彩　子</t>
  </si>
  <si>
    <t>もみやま　　あやこ</t>
  </si>
  <si>
    <t>海　藤　恵里子</t>
  </si>
  <si>
    <t>ＥＡＫ０６３</t>
  </si>
  <si>
    <t>館　岡　将　平</t>
  </si>
  <si>
    <t>たておか　しょうへい</t>
  </si>
  <si>
    <t>ＥＡＫ０６８</t>
  </si>
  <si>
    <t>権　隨　ゆうか</t>
  </si>
  <si>
    <t>ごんずい　ゆうか</t>
  </si>
  <si>
    <t>ＥＡＫ０６９</t>
  </si>
  <si>
    <t>佐　藤　　　凛</t>
  </si>
  <si>
    <t>さとう　りん</t>
  </si>
  <si>
    <t>幸　坂　諭　諮</t>
  </si>
  <si>
    <t>ＥＮＫ０１０</t>
  </si>
  <si>
    <t>伊　藤　煌　介</t>
  </si>
  <si>
    <t>幕別トランポリンクラブ　フーニ</t>
  </si>
  <si>
    <t>サクセス　スポーツクラブ</t>
  </si>
  <si>
    <t>ふりがな</t>
  </si>
  <si>
    <t>ふりがな</t>
  </si>
  <si>
    <t>ＮＦＡ０６９</t>
  </si>
  <si>
    <t>駒　津　太　珂</t>
  </si>
  <si>
    <t>こまつ　たいが</t>
  </si>
  <si>
    <t>ＮＳＡ０４９</t>
  </si>
  <si>
    <t>藤　原　一　冴</t>
  </si>
  <si>
    <t>ふじわら　かずさ</t>
  </si>
  <si>
    <t>ＮＳＡ０５０</t>
  </si>
  <si>
    <t>梅　田　健　二</t>
  </si>
  <si>
    <t>うめだ　けんじ</t>
  </si>
  <si>
    <t>ＮＷＣ００９</t>
  </si>
  <si>
    <t>湊　谷　実　咲</t>
  </si>
  <si>
    <t>みなとや　みさき</t>
  </si>
  <si>
    <t>ＮＴＣ０３２</t>
  </si>
  <si>
    <t>天　野　莉　花</t>
  </si>
  <si>
    <t>あまの　りか</t>
  </si>
  <si>
    <t>ＫＴＣ０５６</t>
  </si>
  <si>
    <t>川　口　渓　翔</t>
  </si>
  <si>
    <t>かわぐちけいと</t>
  </si>
  <si>
    <t>ＫＴＣ０５８</t>
  </si>
  <si>
    <t>浅　野　真　美</t>
  </si>
  <si>
    <t>あさのまみ</t>
  </si>
  <si>
    <t>ＫＴＣ０５９</t>
  </si>
  <si>
    <t>加　藤　千　佳</t>
  </si>
  <si>
    <t>かとうちか</t>
  </si>
  <si>
    <t>ＫＴＣ０６０</t>
  </si>
  <si>
    <t>鈴　木　久　美</t>
  </si>
  <si>
    <t>すずきくみ</t>
  </si>
  <si>
    <t>ＫＴＣ０６１</t>
  </si>
  <si>
    <t>松　浦　真　実</t>
  </si>
  <si>
    <t>まつうらまなみ</t>
  </si>
  <si>
    <t>中　出　理　絵</t>
  </si>
  <si>
    <t>なかで　りえ</t>
  </si>
  <si>
    <t>中　村　涼　太</t>
  </si>
  <si>
    <t>なかむら　りょうた</t>
  </si>
  <si>
    <t>末　冨　靖　彦</t>
  </si>
  <si>
    <t>ＥＡＫ０７２</t>
  </si>
  <si>
    <t>権　隨　かりん</t>
  </si>
  <si>
    <t>ごんずい　かりん</t>
  </si>
  <si>
    <t>ＥＫＳ００８</t>
  </si>
  <si>
    <t>高　橋　和　馬</t>
  </si>
  <si>
    <t>たかはし　かずま</t>
  </si>
  <si>
    <t>ＥＫＡ０２０</t>
  </si>
  <si>
    <t>津　村　勝　彦</t>
  </si>
  <si>
    <t>つむら　かつひこ</t>
  </si>
  <si>
    <t>いとう　こうすけ</t>
  </si>
  <si>
    <t>ＥＮＫ０１１</t>
  </si>
  <si>
    <t>岡　田　知　樹</t>
  </si>
  <si>
    <t>おかだ　ともき</t>
  </si>
  <si>
    <t>ＥＴＣ００３</t>
  </si>
  <si>
    <t>上　村　恵梨奈</t>
  </si>
  <si>
    <t>かみむらえりな</t>
  </si>
  <si>
    <t>ＥＯＣ０１３</t>
  </si>
  <si>
    <t>柳　本　駿　燈</t>
  </si>
  <si>
    <t>やなぎもと　はやと</t>
  </si>
  <si>
    <t>ＥＯＣ０１４</t>
  </si>
  <si>
    <t>柳　本　快　燈</t>
  </si>
  <si>
    <t>やなぎもと　かいと</t>
  </si>
  <si>
    <t>ＥＯＣ０１５</t>
  </si>
  <si>
    <t>中　屋　采　芽</t>
  </si>
  <si>
    <t>なかや　あやめ</t>
  </si>
  <si>
    <t>小　林　哲　也</t>
  </si>
  <si>
    <t>ＥＣＦ００５</t>
  </si>
  <si>
    <t>野　原　月　夏</t>
  </si>
  <si>
    <t>のはら　るな</t>
  </si>
  <si>
    <t>ＥＣＦ００６</t>
  </si>
  <si>
    <t>岡　久　快　人</t>
  </si>
  <si>
    <t>おかひさ　かいと</t>
  </si>
  <si>
    <t>大　場　悠　斗</t>
  </si>
  <si>
    <t>おおば　ゆうと</t>
  </si>
  <si>
    <t>ｺﾞｰﾙﾄﾞ</t>
  </si>
  <si>
    <t>ＮＢＡ０３３</t>
  </si>
  <si>
    <t>南　　　和　博</t>
  </si>
  <si>
    <t>みなみ　かずひろ</t>
  </si>
  <si>
    <t>ＮＢＡ０４０</t>
  </si>
  <si>
    <t>深  川　柚 稀</t>
  </si>
  <si>
    <t>ふかがわ　ゆずき</t>
  </si>
  <si>
    <t>ＮＢＡ０４１</t>
  </si>
  <si>
    <t>深  川　優 人</t>
  </si>
  <si>
    <t>ふかがわ　ゆうと</t>
  </si>
  <si>
    <t>ＮＢＡ０４２</t>
  </si>
  <si>
    <t>菅  野　聖 翔</t>
  </si>
  <si>
    <t>かんの　まさと</t>
  </si>
  <si>
    <t>ＮＢＡ０４３</t>
  </si>
  <si>
    <t>西  田　結 衣</t>
  </si>
  <si>
    <t>にしだ　ゆい</t>
  </si>
  <si>
    <t>ｼﾙﾊﾞｰ</t>
  </si>
  <si>
    <t>ＮＦＡ０７０</t>
  </si>
  <si>
    <t>杉　野　航　太</t>
  </si>
  <si>
    <t>すぎの　こうた</t>
  </si>
  <si>
    <t>ＮＳＡ０５１</t>
  </si>
  <si>
    <t>有　野　志　麻</t>
  </si>
  <si>
    <t>ありの　しま</t>
  </si>
  <si>
    <t>ＮＳＡ０５３</t>
  </si>
  <si>
    <t>谷　地　あかね</t>
  </si>
  <si>
    <t>やち　あかね</t>
  </si>
  <si>
    <t>ＮＳＡ０５６</t>
  </si>
  <si>
    <t>湊　谷　幸　歩</t>
  </si>
  <si>
    <t>みなとや　ゆきほ</t>
  </si>
  <si>
    <t>池　　　愛　結</t>
  </si>
  <si>
    <t>坂　　　千　尋</t>
  </si>
  <si>
    <t>ＮＴＡ０４９</t>
  </si>
  <si>
    <t>坂　　　皇　樹</t>
  </si>
  <si>
    <t>さか　こうき</t>
  </si>
  <si>
    <t>ＮＴＣ０３３</t>
  </si>
  <si>
    <t>大　見　ひかる</t>
  </si>
  <si>
    <t>おおみ　ひかる</t>
  </si>
  <si>
    <t>菅　原　　 　恵</t>
  </si>
  <si>
    <t>新井山　  　大</t>
  </si>
  <si>
    <t>今井 　佳津美</t>
  </si>
  <si>
    <t>赤  塚　　 　光</t>
  </si>
  <si>
    <t>浅  野        心</t>
  </si>
  <si>
    <t>鈴　木　　 　駿</t>
  </si>
  <si>
    <t>加　藤　優　依</t>
  </si>
  <si>
    <t>ＫＴＣ０６２</t>
  </si>
  <si>
    <t>白　滝　絵　理</t>
  </si>
  <si>
    <t>しらたきえり</t>
  </si>
  <si>
    <t>ＫＴＣ０６４</t>
  </si>
  <si>
    <t>柴　田　遥　斗</t>
  </si>
  <si>
    <t>しばたはると</t>
  </si>
  <si>
    <t>ＫＴＣ０６６</t>
  </si>
  <si>
    <t>今　井　心　美</t>
  </si>
  <si>
    <t>いまいここみ</t>
  </si>
  <si>
    <t>たはらしゅうや</t>
  </si>
  <si>
    <t>ＫＳＵ０８８</t>
  </si>
  <si>
    <t>舛　岡　孝　則</t>
  </si>
  <si>
    <t>ますおか　たかのり</t>
  </si>
  <si>
    <t>ＫＳＵ０８９</t>
  </si>
  <si>
    <t>鷲　見　碧　空</t>
  </si>
  <si>
    <t>わしみ　そら</t>
  </si>
  <si>
    <t>ＫＳＵ０９０</t>
  </si>
  <si>
    <t>丸　本　桃　佳</t>
  </si>
  <si>
    <t>まるもと　ももか</t>
  </si>
  <si>
    <t>ＫＳＵ０９１</t>
  </si>
  <si>
    <t>阿　部　煌　司</t>
  </si>
  <si>
    <t>あべ　こうじ</t>
  </si>
  <si>
    <t>ＫＳＵ０９２</t>
  </si>
  <si>
    <t>竹　中　喜　夏</t>
  </si>
  <si>
    <t>たけなか　きなつ</t>
  </si>
  <si>
    <t>ＫＳＵ０９３</t>
  </si>
  <si>
    <t>阿　部　慎　司</t>
  </si>
  <si>
    <t>あべ　しんじ</t>
  </si>
  <si>
    <t>ＫＳＵ０９４</t>
  </si>
  <si>
    <t>竹　中　優　騎</t>
  </si>
  <si>
    <t>たけなか　ゆうき</t>
  </si>
  <si>
    <t>ＫＳＵ０９５</t>
  </si>
  <si>
    <t>丸　山　倖　誓</t>
  </si>
  <si>
    <t>まるやま　こうせい</t>
  </si>
  <si>
    <t>ＫＳＵ０９６</t>
  </si>
  <si>
    <t>佐　藤　柚　希</t>
  </si>
  <si>
    <t>さとう　ゆずき</t>
  </si>
  <si>
    <t>ＫＳＵ０９７</t>
  </si>
  <si>
    <t>ＫＴＳ０３５</t>
  </si>
  <si>
    <t>兼　平　陽　季</t>
  </si>
  <si>
    <t>かねひら　はるき</t>
  </si>
  <si>
    <t>ＫＴＳ０３６</t>
  </si>
  <si>
    <t>山　本　夏　未</t>
  </si>
  <si>
    <t>やまもと　なつみ</t>
  </si>
  <si>
    <t>ＫＫＵ０９１</t>
  </si>
  <si>
    <t>下　堀　格　史</t>
  </si>
  <si>
    <t>しもほり　ただし</t>
  </si>
  <si>
    <t>ＫＫＵ０９２</t>
  </si>
  <si>
    <t>江　藤　　　弘</t>
  </si>
  <si>
    <t>えとうひろむ</t>
  </si>
  <si>
    <t>太　田　水　生</t>
  </si>
  <si>
    <t>おおた　みずき</t>
  </si>
  <si>
    <t>ＥＫＳ０５１</t>
  </si>
  <si>
    <t>鵜　沼　月　詩</t>
  </si>
  <si>
    <t>うぬま　つくし</t>
  </si>
  <si>
    <t>ＥＫＳ０５５</t>
  </si>
  <si>
    <t>君　島　菜　緒</t>
  </si>
  <si>
    <t>ＥＡＫ０１２</t>
  </si>
  <si>
    <t>ＥＡＫ０１４</t>
  </si>
  <si>
    <t>ＥＡＫ０７３</t>
  </si>
  <si>
    <t>桒　原　隼　平</t>
  </si>
  <si>
    <t>くわばら　しゅんぺい</t>
  </si>
  <si>
    <t>ＥＡＫ０７４</t>
  </si>
  <si>
    <t>石　崎　颯　人</t>
  </si>
  <si>
    <t>いしざき　はやと</t>
  </si>
  <si>
    <t>ＥＡＫ０７５</t>
  </si>
  <si>
    <t>武　田　浩　郁</t>
  </si>
  <si>
    <t>たけだ　ひろふみ</t>
  </si>
  <si>
    <t>ＥＮＫ０１２</t>
  </si>
  <si>
    <t>佐久間　星　夏</t>
  </si>
  <si>
    <t>さくま　せいな</t>
  </si>
  <si>
    <t>ＥＮＫ０１３</t>
  </si>
  <si>
    <t>髙　橋　悠　大</t>
  </si>
  <si>
    <t>たかはし　ゆうた</t>
  </si>
  <si>
    <t>ＥＮＫ０１４</t>
  </si>
  <si>
    <t>西　谷　菜　那</t>
  </si>
  <si>
    <t>にしたに　なな</t>
  </si>
  <si>
    <t>ＥＯＣ０１６</t>
  </si>
  <si>
    <t>中　屋　裕　介</t>
  </si>
  <si>
    <t>なかや　ゆうすけ</t>
  </si>
  <si>
    <t>ＥＵＳ００１</t>
  </si>
  <si>
    <t>北　澤　亜利沙</t>
  </si>
  <si>
    <t>きたざわ　ありさ</t>
  </si>
  <si>
    <t>ＥＵＳ００２</t>
  </si>
  <si>
    <t>北　澤　星　來</t>
  </si>
  <si>
    <t>きたざわ　せいら</t>
  </si>
  <si>
    <t>ＥＣＦ００９</t>
  </si>
  <si>
    <t>野　原　惺　来</t>
  </si>
  <si>
    <t>のはら　せら</t>
  </si>
  <si>
    <t>ＥＣＦ０１０</t>
  </si>
  <si>
    <t>千　葉　更　紗</t>
  </si>
  <si>
    <t>ちば　さらさ</t>
  </si>
  <si>
    <t>ＥＣＦ０１１</t>
  </si>
  <si>
    <t>千　葉　野々杏</t>
  </si>
  <si>
    <t>ちば　ののあ</t>
  </si>
  <si>
    <t>ＥＡＴ００１</t>
  </si>
  <si>
    <t>秋　山　　　敏</t>
  </si>
  <si>
    <t>あきやま　さとし</t>
  </si>
  <si>
    <t>ＣＳＣ００４</t>
  </si>
  <si>
    <t>井　澗　　　孝</t>
  </si>
  <si>
    <t>いたに　たかし</t>
  </si>
  <si>
    <t>ＣＯＵＯ９８</t>
  </si>
  <si>
    <t>ＣＯＵ１００</t>
  </si>
  <si>
    <t>芝　井　叶　子</t>
  </si>
  <si>
    <t>しばい　きょうこ</t>
  </si>
  <si>
    <t>ＣＤＡ０２６</t>
  </si>
  <si>
    <t>きたがわ　たつや</t>
  </si>
  <si>
    <t>ＮＢＡ０４４</t>
  </si>
  <si>
    <t>中　村　将　大</t>
  </si>
  <si>
    <t>なかむら　まさひろ</t>
  </si>
  <si>
    <t>ＮＢＡ０４５</t>
  </si>
  <si>
    <t>中　村　美　陽</t>
  </si>
  <si>
    <t>なかむら　みはる</t>
  </si>
  <si>
    <t>ＮＦＡ０７５</t>
  </si>
  <si>
    <t>鈴　木　菜々子</t>
  </si>
  <si>
    <t>すすき　ななこ</t>
  </si>
  <si>
    <t>ＮＦＡ０７６</t>
  </si>
  <si>
    <t>すずき　しゅん</t>
  </si>
  <si>
    <t>ＮＦＡ０７７</t>
  </si>
  <si>
    <t>小　林　希　美</t>
  </si>
  <si>
    <t>こばやし　のぞみ</t>
  </si>
  <si>
    <t>ＮＦＡ０７８</t>
  </si>
  <si>
    <t>小　林　麻　唯</t>
  </si>
  <si>
    <t>こばやし　まい</t>
  </si>
  <si>
    <t>ＮＮＳ００６</t>
  </si>
  <si>
    <t>篠　澤　直　美</t>
  </si>
  <si>
    <t>しのざわ　なおみ</t>
  </si>
  <si>
    <t>いしはら　さちこ</t>
  </si>
  <si>
    <t>ＮＳＡ０５７</t>
  </si>
  <si>
    <t>多　田　有　輝</t>
  </si>
  <si>
    <t>ただ　ゆき</t>
  </si>
  <si>
    <t>ＮＳＡ０５８</t>
  </si>
  <si>
    <t>多　田　大　輝</t>
  </si>
  <si>
    <t>ただ　ゆき　ひろき</t>
  </si>
  <si>
    <t>ＮＴＡ０５１</t>
  </si>
  <si>
    <t>岡　元　優　香</t>
  </si>
  <si>
    <t>おかもと　ゆうか</t>
  </si>
  <si>
    <t>長谷川　誠　和</t>
  </si>
  <si>
    <t>ＫＴＣ０６７</t>
  </si>
  <si>
    <t>岩　倉　瑠　導</t>
  </si>
  <si>
    <t>いわくらりゅうど</t>
  </si>
  <si>
    <t>ＫＴＣ０６８</t>
  </si>
  <si>
    <t>水　島　杏　南</t>
  </si>
  <si>
    <t>みずしまあんな</t>
  </si>
  <si>
    <t>ＫＴＣ０６９</t>
  </si>
  <si>
    <t>今　井　七　望</t>
  </si>
  <si>
    <t>いまいななみ</t>
  </si>
  <si>
    <t>ＫＴＣ０７０</t>
  </si>
  <si>
    <t>武　田　椛　永</t>
  </si>
  <si>
    <t>たけだかえ</t>
  </si>
  <si>
    <t>ＫＴＣ０７１</t>
  </si>
  <si>
    <t>須　見　璃　来</t>
  </si>
  <si>
    <t>すみりら</t>
  </si>
  <si>
    <t>ＫＴＣ０７２</t>
  </si>
  <si>
    <t>高　木　一　花</t>
  </si>
  <si>
    <t>たかぎいちか</t>
  </si>
  <si>
    <t>やまもとゆうき</t>
  </si>
  <si>
    <t>鳥　潟　秀　哉</t>
  </si>
  <si>
    <t>KSU０６３</t>
  </si>
  <si>
    <t>すえとみほのか</t>
  </si>
  <si>
    <t>KSU０８７</t>
  </si>
  <si>
    <t>すえとみやすひこ</t>
  </si>
  <si>
    <t>KSU０８１</t>
  </si>
  <si>
    <t>末　冨　千津子</t>
  </si>
  <si>
    <t>すえとみちずこ</t>
  </si>
  <si>
    <t>青　山　昂　生</t>
  </si>
  <si>
    <t>ＫＳＵ０９８</t>
  </si>
  <si>
    <t>田　辺　采　子</t>
  </si>
  <si>
    <t>たなべ　あこ</t>
  </si>
  <si>
    <t>ＫＨＨ０３３</t>
  </si>
  <si>
    <t>ＫＫＵ０９３</t>
  </si>
  <si>
    <t>樹　下　尚　弥</t>
  </si>
  <si>
    <t>きのした　なおや</t>
  </si>
  <si>
    <t>ＫＫＵ０９４</t>
  </si>
  <si>
    <t>木　渕　大　輝</t>
  </si>
  <si>
    <t>きぶち　たいき</t>
  </si>
  <si>
    <t>ＫＫＵ０９５</t>
  </si>
  <si>
    <t>菅　原　颯　一</t>
  </si>
  <si>
    <t>すがわら　そういち</t>
  </si>
  <si>
    <t>ＫＫＵ０９６</t>
  </si>
  <si>
    <t>古　川　考　太</t>
  </si>
  <si>
    <t>ふるかわ　こうた</t>
  </si>
  <si>
    <t>ＫＫＵ０９７</t>
  </si>
  <si>
    <t>倉　内　崇　人</t>
  </si>
  <si>
    <t>くらうち　たかと</t>
  </si>
  <si>
    <t>ＫＫＵ０９８</t>
  </si>
  <si>
    <t>高　橋　怜　志</t>
  </si>
  <si>
    <t>たかはし　れいじ</t>
  </si>
  <si>
    <t>ＫＫＵ０９９</t>
  </si>
  <si>
    <t>及　川　佑　人</t>
  </si>
  <si>
    <t>おいかわ　ゆうと</t>
  </si>
  <si>
    <t>ＫＫＵ１００</t>
  </si>
  <si>
    <t>鈴　木　和　寿</t>
  </si>
  <si>
    <t>すずき　かずひさ</t>
  </si>
  <si>
    <t>ＫＫＵ１０１</t>
  </si>
  <si>
    <t>大　平　紗　瑛</t>
  </si>
  <si>
    <t>おおひら　さえ</t>
  </si>
  <si>
    <t>ＫＫＵ１０２</t>
  </si>
  <si>
    <t>ＫＫＵ１０３</t>
  </si>
  <si>
    <t>高　花　清　美</t>
  </si>
  <si>
    <t>たかはな　きよみ</t>
  </si>
  <si>
    <t>きみじま　なお</t>
  </si>
  <si>
    <t>かわえ　そうせい</t>
  </si>
  <si>
    <t>釧路TCアクティヴ</t>
  </si>
  <si>
    <t>ＥＡＫ０７７</t>
  </si>
  <si>
    <t>伊　藤　　　凛</t>
  </si>
  <si>
    <t>いとう　りん</t>
  </si>
  <si>
    <t>ＥＡＫ０７８</t>
  </si>
  <si>
    <t>互　野　芙　柚</t>
  </si>
  <si>
    <t>たがいの　ふゆ</t>
  </si>
  <si>
    <t>ＥＮＫ０４３</t>
  </si>
  <si>
    <t>ＥＮＫ０１５</t>
  </si>
  <si>
    <t>伊　藤　駿　介</t>
  </si>
  <si>
    <t>いとう　しゅんすけ</t>
  </si>
  <si>
    <t>ＥＫＡ０２１</t>
  </si>
  <si>
    <t>山　口　光　信</t>
  </si>
  <si>
    <t>やまぐち　みつのぶ</t>
  </si>
  <si>
    <t>平成３０年度　北海道トランポリン協会　選手・ライセンス登録者名簿</t>
  </si>
  <si>
    <t>国体予選ふるさと</t>
  </si>
  <si>
    <t>大会プログラム　申込</t>
  </si>
  <si>
    <t>部</t>
  </si>
  <si>
    <t>※各団体２部までは無料で配布されます</t>
  </si>
  <si>
    <t>※有料販売分は１部５００円とします</t>
  </si>
  <si>
    <t>枚</t>
  </si>
  <si>
    <t>※各団体２枚までの申請となります</t>
  </si>
  <si>
    <t>※指定の撮影場所ではビブス未着用者は撮影できません</t>
  </si>
  <si>
    <t>大会プログラム</t>
  </si>
  <si>
    <t>撮影許可(ﾋﾞﾌﾞｽ)</t>
  </si>
  <si>
    <t>国体予選</t>
  </si>
  <si>
    <t>参加</t>
  </si>
  <si>
    <t>卒業
中学/高校</t>
  </si>
  <si>
    <t>現居住
都府県</t>
  </si>
  <si>
    <t>国民体育大会北海道代表選考会（ふるさと）</t>
  </si>
  <si>
    <t>　</t>
  </si>
  <si>
    <t xml:space="preserve"> </t>
  </si>
  <si>
    <t>ＥＮＫ０１６</t>
  </si>
  <si>
    <t>福　原　せりか</t>
  </si>
  <si>
    <t>ふくはら　せりか</t>
  </si>
  <si>
    <t>ＥＮＫ０１７</t>
  </si>
  <si>
    <t>鷲　見　美　羽</t>
  </si>
  <si>
    <t>わしみ　みう</t>
  </si>
  <si>
    <t>ＥＮＫ０１８</t>
  </si>
  <si>
    <t>伊　藤　恵　介</t>
  </si>
  <si>
    <t>いとう　けいすけ</t>
  </si>
  <si>
    <t>鈴　木　　　旬</t>
  </si>
  <si>
    <t>国　府　　　壮</t>
  </si>
  <si>
    <t>ＫＧＵ００４</t>
  </si>
  <si>
    <t>十　川　　　勉</t>
  </si>
  <si>
    <t>井　川　　　愁</t>
  </si>
  <si>
    <t>山　下　　　亘</t>
  </si>
  <si>
    <t>ＫＧＵ００３</t>
  </si>
  <si>
    <t>十勝ジュニア体操クラブ</t>
  </si>
  <si>
    <t>ＥＴＣ０１５</t>
  </si>
  <si>
    <t>加　藤　　　弾</t>
  </si>
  <si>
    <t>かとうだん</t>
  </si>
  <si>
    <t>ＥＴＣ０１６</t>
  </si>
  <si>
    <t>本　内　玲　衣</t>
  </si>
  <si>
    <t>もとうちれい</t>
  </si>
  <si>
    <t>かわえ　こうよう</t>
  </si>
  <si>
    <t>まつむら　ゆうか</t>
  </si>
  <si>
    <t>吉　田　健　治</t>
  </si>
  <si>
    <t>よしだ　けんじ</t>
  </si>
  <si>
    <t>ＥＯＣ０１７</t>
  </si>
  <si>
    <t>中　屋　孝　介</t>
  </si>
  <si>
    <t>なかや　こうすけ</t>
  </si>
  <si>
    <t>ＥＯＣ０１８</t>
  </si>
  <si>
    <t>清　水　優　里</t>
  </si>
  <si>
    <t>しみず　ゆうり</t>
  </si>
  <si>
    <t>ＥＯＣ０１９</t>
  </si>
  <si>
    <t>清　水　愛　未</t>
  </si>
  <si>
    <t>しみず　あみ</t>
  </si>
  <si>
    <t>ＥＯＣ０２０</t>
  </si>
  <si>
    <t>松　村　律　花</t>
  </si>
  <si>
    <t>まつむら　りつか</t>
  </si>
  <si>
    <t>ＥＯＣ０２１</t>
  </si>
  <si>
    <t>柳　本　敏　行</t>
  </si>
  <si>
    <t>やなぎもと　としゆき</t>
  </si>
  <si>
    <t>上士幌トランポリンクラブ</t>
  </si>
  <si>
    <t>ＥＵＳ００３</t>
  </si>
  <si>
    <t>藤　内　琥　牙</t>
  </si>
  <si>
    <t>ふじうち　こうが</t>
  </si>
  <si>
    <t>ＥＣＦ０１３</t>
  </si>
  <si>
    <t>長谷川　花　帆</t>
  </si>
  <si>
    <t>はせがわかほ</t>
  </si>
  <si>
    <t>ＮＦＡ０６３</t>
  </si>
  <si>
    <t>若　山　光　莉</t>
  </si>
  <si>
    <t>わかやまひかり</t>
  </si>
  <si>
    <t>こばやしてつや</t>
  </si>
  <si>
    <t>ＥＡＴ００２</t>
  </si>
  <si>
    <t>山　中　　　浩</t>
  </si>
  <si>
    <t>さとう　えいじ</t>
  </si>
  <si>
    <t>ＥＡＴ００３</t>
  </si>
  <si>
    <t>佐　藤　鋭　治</t>
  </si>
  <si>
    <t>やまなか　ひろし</t>
  </si>
  <si>
    <t>ＥＡＴ００４</t>
  </si>
  <si>
    <t>秋　山　寛　子</t>
  </si>
  <si>
    <t>あきやま　ひろこ</t>
  </si>
  <si>
    <t>ＥＡＴ００５</t>
  </si>
  <si>
    <t>佐　藤　美　穂</t>
  </si>
  <si>
    <t>さとう　みほ</t>
  </si>
  <si>
    <t>ＥＡＴ００６</t>
  </si>
  <si>
    <t>平　間　麻　希</t>
  </si>
  <si>
    <t>ひらま　まき</t>
  </si>
  <si>
    <t>ＥＡＴ００７</t>
  </si>
  <si>
    <t>眞　鍋　美　帆</t>
  </si>
  <si>
    <t>まなべ　みほ</t>
  </si>
  <si>
    <t>ＥＳＧ００１</t>
  </si>
  <si>
    <t>山　角　涼　太</t>
  </si>
  <si>
    <t>やまかどりょうた</t>
  </si>
  <si>
    <t>サンドーム体操クラブ</t>
  </si>
  <si>
    <t>ＥＳＧ００２</t>
  </si>
  <si>
    <t>桐　木　結　風</t>
  </si>
  <si>
    <t>きりきゆいか</t>
  </si>
  <si>
    <t>トランポリンクラブ　るねは</t>
  </si>
  <si>
    <t>ＥＴＲ００１</t>
  </si>
  <si>
    <t>秋　山　　　樹</t>
  </si>
  <si>
    <t>あきやま　たつき</t>
  </si>
  <si>
    <t>ふじた　ゆづ</t>
  </si>
  <si>
    <t>なかはら　こうせい</t>
  </si>
  <si>
    <t>ＣＯＵ１０２</t>
  </si>
  <si>
    <t>加　藤　　　叶</t>
  </si>
  <si>
    <t>かとう　かなえ</t>
  </si>
  <si>
    <t>ＣＯＵ１０３</t>
  </si>
  <si>
    <t>塩　野　皓　康</t>
  </si>
  <si>
    <t>しおの　ひろやす</t>
  </si>
  <si>
    <t>ＣＯＵ１０４</t>
  </si>
  <si>
    <t>奥　村　彩　花</t>
  </si>
  <si>
    <t>おくむら　あやか</t>
  </si>
  <si>
    <t>ＣＯＵ１０５</t>
  </si>
  <si>
    <t>岩　井　優　子</t>
  </si>
  <si>
    <t>いわい　ゆうこ</t>
  </si>
  <si>
    <t>ＣＯＵ１０６</t>
  </si>
  <si>
    <t>上　田　裕　太</t>
  </si>
  <si>
    <t>うえだ　ゆうた</t>
  </si>
  <si>
    <t>ＣＯＵ１０７</t>
  </si>
  <si>
    <t>坂　井　隆　一</t>
  </si>
  <si>
    <t>さかい　りゅういち</t>
  </si>
  <si>
    <t>ＣＯＵ１０８</t>
  </si>
  <si>
    <t>吉　田　悠　陽</t>
  </si>
  <si>
    <t>よしだ　ゆうひ</t>
  </si>
  <si>
    <t>ＣＯＵ１０９</t>
  </si>
  <si>
    <t>各　務　綾　花</t>
  </si>
  <si>
    <t>かくむ　あやか</t>
  </si>
  <si>
    <t>ＣＯＵ１１０</t>
  </si>
  <si>
    <t>谷　　　駿之介</t>
  </si>
  <si>
    <t>たに　しゅんのすけ</t>
  </si>
  <si>
    <t>ＣＯＵ１１１</t>
  </si>
  <si>
    <t>鈴　木　克　哉</t>
  </si>
  <si>
    <t>すずき　かつや</t>
  </si>
  <si>
    <t>ＣＯＵ１１２</t>
  </si>
  <si>
    <t>岡　部　亮　大</t>
  </si>
  <si>
    <t>おかべ　りょうた</t>
  </si>
  <si>
    <t>北　側　達　也</t>
  </si>
  <si>
    <t>吉　岡　　　翼</t>
  </si>
  <si>
    <t>よしおか　つばさ</t>
  </si>
  <si>
    <t>※※</t>
  </si>
  <si>
    <t>※※</t>
  </si>
  <si>
    <t>サンドーム体操クラブ</t>
  </si>
  <si>
    <t>トランポリンクラブ　るねは</t>
  </si>
  <si>
    <t>プログラム等に反映されますので、水色セルは直接入力、薄緑色のセルは必要事項を選択して、空欄の無いように記入願います。</t>
  </si>
  <si>
    <t>選手名４</t>
  </si>
  <si>
    <t>第41回　北海道トランポリン競技選手権大会　参加申込書</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</si>
</sst>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歳&quot;"/>
    <numFmt numFmtId="177" formatCode="0_ "/>
    <numFmt numFmtId="178" formatCode="\ @"/>
    <numFmt numFmtId="179" formatCode="0_);[Red]\(0\)"/>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DBNum3][$-411]0"/>
    <numFmt numFmtId="186" formatCode="#,##0;[Red]#,##0"/>
    <numFmt numFmtId="187" formatCode="mm/dd/yy;@"/>
    <numFmt numFmtId="188" formatCode=";;;"/>
  </numFmts>
  <fonts count="65">
    <font>
      <sz val="11"/>
      <name val="ＭＳ 明朝"/>
      <family val="1"/>
    </font>
    <font>
      <sz val="6"/>
      <name val="ＭＳ Ｐ明朝"/>
      <family val="1"/>
    </font>
    <font>
      <b/>
      <sz val="11"/>
      <name val="ＭＳ 明朝"/>
      <family val="1"/>
    </font>
    <font>
      <b/>
      <sz val="14"/>
      <color indexed="12"/>
      <name val="ＭＳ 明朝"/>
      <family val="1"/>
    </font>
    <font>
      <sz val="10"/>
      <name val="ＭＳ 明朝"/>
      <family val="1"/>
    </font>
    <font>
      <b/>
      <i/>
      <sz val="11"/>
      <color indexed="10"/>
      <name val="ＭＳ 明朝"/>
      <family val="1"/>
    </font>
    <font>
      <b/>
      <sz val="11"/>
      <color indexed="10"/>
      <name val="ＭＳ 明朝"/>
      <family val="1"/>
    </font>
    <font>
      <sz val="8"/>
      <name val="ＭＳ 明朝"/>
      <family val="1"/>
    </font>
    <font>
      <b/>
      <sz val="10"/>
      <color indexed="10"/>
      <name val="ＭＳ 明朝"/>
      <family val="1"/>
    </font>
    <font>
      <sz val="9"/>
      <name val="ＭＳ Ｐゴシック"/>
      <family val="3"/>
    </font>
    <font>
      <b/>
      <sz val="9"/>
      <name val="ＭＳ Ｐゴシック"/>
      <family val="3"/>
    </font>
    <font>
      <sz val="6"/>
      <name val="ＭＳ 明朝"/>
      <family val="1"/>
    </font>
    <font>
      <sz val="12"/>
      <name val="ＭＳ Ｐゴシック"/>
      <family val="3"/>
    </font>
    <font>
      <b/>
      <sz val="20"/>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sz val="11"/>
      <name val="ＭＳ Ｐゴシック"/>
      <family val="3"/>
    </font>
    <font>
      <sz val="6"/>
      <name val="ＭＳ Ｐゴシック"/>
      <family val="3"/>
    </font>
    <font>
      <sz val="11"/>
      <color indexed="8"/>
      <name val="ＭＳ Ｐゴシック"/>
      <family val="3"/>
    </font>
    <font>
      <sz val="9"/>
      <color indexed="8"/>
      <name val="ＭＳ Ｐゴシック"/>
      <family val="3"/>
    </font>
    <font>
      <sz val="9"/>
      <color indexed="58"/>
      <name val="ＭＳ Ｐゴシック"/>
      <family val="3"/>
    </font>
    <font>
      <sz val="9"/>
      <color indexed="10"/>
      <name val="ＭＳ Ｐゴシック"/>
      <family val="3"/>
    </font>
    <font>
      <b/>
      <sz val="12"/>
      <color indexed="10"/>
      <name val="ＭＳ Ｐゴシック"/>
      <family val="3"/>
    </font>
    <font>
      <b/>
      <sz val="14"/>
      <color indexed="10"/>
      <name val="ＭＳ 明朝"/>
      <family val="1"/>
    </font>
    <font>
      <b/>
      <sz val="11"/>
      <color indexed="52"/>
      <name val="ＭＳ Ｐゴシック"/>
      <family val="3"/>
    </font>
    <font>
      <b/>
      <sz val="2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sz val="9"/>
      <color theme="1"/>
      <name val="ＭＳ Ｐゴシック"/>
      <family val="3"/>
    </font>
    <font>
      <b/>
      <sz val="8"/>
      <name val="ＭＳ 明朝"/>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5"/>
        <bgColor indexed="64"/>
      </patternFill>
    </fill>
    <fill>
      <patternFill patternType="solid">
        <fgColor indexed="9"/>
        <bgColor indexed="64"/>
      </patternFill>
    </fill>
    <fill>
      <patternFill patternType="solid">
        <fgColor indexed="13"/>
        <bgColor indexed="64"/>
      </patternFill>
    </fill>
    <fill>
      <patternFill patternType="solid">
        <fgColor rgb="FFFFFF99"/>
        <bgColor indexed="64"/>
      </patternFill>
    </fill>
    <fill>
      <patternFill patternType="solid">
        <fgColor rgb="FFFFFF00"/>
        <bgColor indexed="64"/>
      </patternFill>
    </fill>
    <fill>
      <patternFill patternType="solid">
        <fgColor theme="0" tint="-0.24997000396251678"/>
        <bgColor indexed="64"/>
      </patternFill>
    </fill>
    <fill>
      <patternFill patternType="solid">
        <fgColor rgb="FFCCFFFF"/>
        <bgColor indexed="64"/>
      </patternFill>
    </fill>
    <fill>
      <patternFill patternType="solid">
        <fgColor rgb="FFCCFFCC"/>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thin"/>
      <bottom style="thin"/>
    </border>
    <border>
      <left style="hair"/>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hair"/>
      <right style="hair"/>
      <top style="hair"/>
      <bottom style="hair"/>
    </border>
    <border>
      <left style="hair"/>
      <right style="hair"/>
      <top style="hair"/>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hair"/>
    </border>
    <border>
      <left style="thin"/>
      <right style="thin"/>
      <top style="medium"/>
      <bottom style="hair"/>
    </border>
    <border>
      <left style="medium"/>
      <right style="thin"/>
      <top style="hair"/>
      <bottom style="thin"/>
    </border>
    <border>
      <left style="thin"/>
      <right style="thin"/>
      <top style="hair"/>
      <bottom style="thin"/>
    </border>
    <border>
      <left style="medium"/>
      <right style="thin"/>
      <top style="hair"/>
      <bottom style="hair"/>
    </border>
    <border>
      <left style="thin"/>
      <right style="thin"/>
      <top style="hair"/>
      <bottom style="hair"/>
    </border>
    <border>
      <left>
        <color indexed="63"/>
      </left>
      <right>
        <color indexed="63"/>
      </right>
      <top style="thin"/>
      <bottom>
        <color indexed="63"/>
      </bottom>
    </border>
    <border>
      <left style="thin"/>
      <right style="hair"/>
      <top style="thin"/>
      <bottom style="thin"/>
    </border>
    <border>
      <left style="thin"/>
      <right style="thin"/>
      <top>
        <color indexed="63"/>
      </top>
      <bottom style="hair"/>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style="hair"/>
      <right style="hair"/>
      <top style="thin"/>
      <bottom style="hair"/>
    </border>
    <border>
      <left>
        <color indexed="63"/>
      </left>
      <right style="thin"/>
      <top>
        <color indexed="63"/>
      </top>
      <bottom style="hair"/>
    </border>
    <border>
      <left style="thin"/>
      <right style="thin"/>
      <top>
        <color indexed="63"/>
      </top>
      <bottom style="thin"/>
    </border>
    <border>
      <left style="thin"/>
      <right style="thin"/>
      <top style="thin"/>
      <bottom style="hair"/>
    </border>
    <border>
      <left style="thin"/>
      <right style="hair"/>
      <top style="hair"/>
      <bottom style="hair"/>
    </border>
    <border>
      <left style="thin"/>
      <right style="hair"/>
      <top style="hair"/>
      <bottom style="thin"/>
    </border>
    <border>
      <left style="thin"/>
      <right style="hair"/>
      <top style="thin"/>
      <bottom style="hair"/>
    </border>
    <border>
      <left>
        <color indexed="63"/>
      </left>
      <right style="thin"/>
      <top style="hair"/>
      <bottom style="thin"/>
    </border>
    <border>
      <left style="hair"/>
      <right style="thin"/>
      <top style="hair"/>
      <bottom style="hair"/>
    </border>
    <border>
      <left style="hair"/>
      <right style="thin"/>
      <top style="hair"/>
      <bottom style="thin"/>
    </border>
    <border>
      <left style="medium"/>
      <right style="thin"/>
      <top style="thin"/>
      <bottom style="hair"/>
    </border>
    <border>
      <left style="thin"/>
      <right style="thin"/>
      <top style="hair"/>
      <bottom>
        <color indexed="63"/>
      </bottom>
    </border>
    <border>
      <left style="medium"/>
      <right style="thin"/>
      <top style="hair"/>
      <bottom>
        <color indexed="63"/>
      </bottom>
    </border>
    <border>
      <left style="medium"/>
      <right style="thin"/>
      <top>
        <color indexed="63"/>
      </top>
      <bottom style="hair"/>
    </border>
    <border>
      <left style="medium"/>
      <right style="hair"/>
      <top style="medium"/>
      <bottom style="thin"/>
    </border>
    <border>
      <left style="hair"/>
      <right style="hair"/>
      <top style="medium"/>
      <bottom style="thin"/>
    </border>
    <border>
      <left style="medium"/>
      <right style="hair"/>
      <top>
        <color indexed="63"/>
      </top>
      <bottom style="hair"/>
    </border>
    <border>
      <left style="medium"/>
      <right style="hair"/>
      <top style="hair"/>
      <bottom style="medium"/>
    </border>
    <border>
      <left style="hair"/>
      <right style="hair"/>
      <top style="hair"/>
      <bottom style="medium"/>
    </border>
    <border>
      <left style="hair"/>
      <right style="medium"/>
      <top style="medium"/>
      <bottom style="thin"/>
    </border>
    <border>
      <left style="hair"/>
      <right style="medium"/>
      <top>
        <color indexed="63"/>
      </top>
      <bottom style="hair"/>
    </border>
    <border>
      <left style="hair"/>
      <right style="medium"/>
      <top style="hair"/>
      <bottom style="hair"/>
    </border>
    <border>
      <left style="hair"/>
      <right style="medium"/>
      <top style="hair"/>
      <bottom style="medium"/>
    </border>
    <border>
      <left>
        <color indexed="63"/>
      </left>
      <right style="hair"/>
      <top style="hair"/>
      <bottom style="hair"/>
    </border>
    <border>
      <left style="hair"/>
      <right>
        <color indexed="63"/>
      </right>
      <top style="hair"/>
      <bottom style="hair"/>
    </border>
    <border>
      <left>
        <color indexed="63"/>
      </left>
      <right style="thin"/>
      <top style="hair"/>
      <bottom style="hair"/>
    </border>
    <border>
      <left style="thin"/>
      <right style="hair"/>
      <top style="thin"/>
      <bottom>
        <color indexed="63"/>
      </bottom>
    </border>
    <border>
      <left style="thin"/>
      <right>
        <color indexed="63"/>
      </right>
      <top>
        <color indexed="63"/>
      </top>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thin"/>
      <top>
        <color indexed="63"/>
      </top>
      <bottom style="thin"/>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style="hair"/>
      <right style="thin"/>
      <top style="thin"/>
      <bottom style="hair"/>
    </border>
    <border>
      <left style="thin"/>
      <right style="medium"/>
      <top style="hair"/>
      <bottom style="hair"/>
    </border>
    <border>
      <left style="thin"/>
      <right style="medium"/>
      <top style="hair"/>
      <bottom style="thin"/>
    </border>
    <border>
      <left style="medium"/>
      <right style="hair"/>
      <top style="hair"/>
      <bottom style="hair"/>
    </border>
    <border>
      <left style="medium"/>
      <right style="thin"/>
      <top>
        <color indexed="63"/>
      </top>
      <bottom>
        <color indexed="63"/>
      </bottom>
    </border>
    <border>
      <left style="thin"/>
      <right style="medium"/>
      <top style="thin"/>
      <bottom style="hair"/>
    </border>
    <border>
      <left style="thin"/>
      <right style="medium"/>
      <top style="medium"/>
      <bottom style="hair"/>
    </border>
    <border>
      <left style="thin"/>
      <right>
        <color indexed="63"/>
      </right>
      <top>
        <color indexed="63"/>
      </top>
      <bottom>
        <color indexed="63"/>
      </bottom>
    </border>
    <border>
      <left style="hair"/>
      <right style="thin"/>
      <top style="medium"/>
      <bottom style="thin"/>
    </border>
    <border>
      <left style="hair"/>
      <right style="thin"/>
      <top style="thin"/>
      <bottom style="medium"/>
    </border>
    <border>
      <left style="hair"/>
      <right style="thin"/>
      <top>
        <color indexed="63"/>
      </top>
      <bottom>
        <color indexed="63"/>
      </bottom>
    </border>
    <border>
      <left style="hair"/>
      <right>
        <color indexed="63"/>
      </right>
      <top style="medium"/>
      <bottom style="thin"/>
    </border>
    <border>
      <left style="hair"/>
      <right>
        <color indexed="63"/>
      </right>
      <top style="thin"/>
      <bottom style="thin"/>
    </border>
    <border>
      <left style="hair"/>
      <right>
        <color indexed="63"/>
      </right>
      <top style="thin"/>
      <bottom style="medium"/>
    </border>
    <border>
      <left style="hair"/>
      <right>
        <color indexed="63"/>
      </right>
      <top>
        <color indexed="63"/>
      </top>
      <bottom>
        <color indexed="63"/>
      </bottom>
    </border>
    <border>
      <left style="hair"/>
      <right style="medium"/>
      <top style="thin"/>
      <bottom style="medium"/>
    </border>
    <border>
      <left style="hair"/>
      <right style="thin"/>
      <top>
        <color indexed="63"/>
      </top>
      <bottom style="thin"/>
    </border>
    <border>
      <left style="hair"/>
      <right style="medium"/>
      <top>
        <color indexed="63"/>
      </top>
      <bottom>
        <color indexed="63"/>
      </bottom>
    </border>
    <border>
      <left style="thin"/>
      <right style="hair"/>
      <top style="medium"/>
      <bottom style="thin"/>
    </border>
    <border>
      <left style="thin"/>
      <right style="hair"/>
      <top style="thin"/>
      <bottom style="medium"/>
    </border>
    <border>
      <left style="thin"/>
      <right style="hair"/>
      <top>
        <color indexed="63"/>
      </top>
      <bottom>
        <color indexed="63"/>
      </bottom>
    </border>
    <border>
      <left style="hair"/>
      <right style="medium"/>
      <top style="thin"/>
      <bottom style="thin"/>
    </border>
    <border>
      <left style="medium"/>
      <right>
        <color indexed="63"/>
      </right>
      <top>
        <color indexed="63"/>
      </top>
      <bottom style="thin"/>
    </border>
    <border>
      <left style="thin"/>
      <right style="hair"/>
      <top>
        <color indexed="63"/>
      </top>
      <bottom style="thin"/>
    </border>
    <border>
      <left style="hair"/>
      <right style="medium"/>
      <top>
        <color indexed="63"/>
      </top>
      <bottom style="thin"/>
    </border>
    <border>
      <left style="thin"/>
      <right>
        <color indexed="63"/>
      </right>
      <top style="thin"/>
      <bottom>
        <color indexed="63"/>
      </bottom>
    </border>
    <border>
      <left style="hair"/>
      <right style="thin"/>
      <top style="thin"/>
      <bottom>
        <color indexed="63"/>
      </bottom>
    </border>
    <border>
      <left style="hair"/>
      <right>
        <color indexed="63"/>
      </right>
      <top style="thin"/>
      <bottom>
        <color indexed="63"/>
      </bottom>
    </border>
    <border>
      <left style="hair"/>
      <right style="medium"/>
      <top style="thin"/>
      <bottom>
        <color indexed="63"/>
      </bottom>
    </border>
    <border>
      <left style="medium"/>
      <right>
        <color indexed="63"/>
      </right>
      <top>
        <color indexed="63"/>
      </top>
      <bottom>
        <color indexed="63"/>
      </bottom>
    </border>
    <border>
      <left style="medium"/>
      <right>
        <color indexed="63"/>
      </right>
      <top style="medium"/>
      <bottom style="hair"/>
    </border>
    <border>
      <left style="hair"/>
      <right style="thin"/>
      <top style="medium"/>
      <bottom style="hair"/>
    </border>
    <border>
      <left style="thin"/>
      <right>
        <color indexed="63"/>
      </right>
      <top style="medium"/>
      <bottom style="hair"/>
    </border>
    <border>
      <left>
        <color indexed="63"/>
      </left>
      <right>
        <color indexed="63"/>
      </right>
      <top style="medium"/>
      <bottom style="hair"/>
    </border>
    <border>
      <left style="hair"/>
      <right>
        <color indexed="63"/>
      </right>
      <top style="medium"/>
      <bottom style="hair"/>
    </border>
    <border>
      <left style="thin"/>
      <right style="hair"/>
      <top style="medium"/>
      <bottom style="hair"/>
    </border>
    <border>
      <left style="medium"/>
      <right>
        <color indexed="63"/>
      </right>
      <top style="hair"/>
      <bottom style="medium"/>
    </border>
    <border>
      <left style="hair"/>
      <right style="thin"/>
      <top style="hair"/>
      <bottom style="medium"/>
    </border>
    <border>
      <left style="thin"/>
      <right>
        <color indexed="63"/>
      </right>
      <top style="hair"/>
      <bottom style="medium"/>
    </border>
    <border>
      <left>
        <color indexed="63"/>
      </left>
      <right>
        <color indexed="63"/>
      </right>
      <top style="hair"/>
      <bottom style="medium"/>
    </border>
    <border>
      <left style="hair"/>
      <right>
        <color indexed="63"/>
      </right>
      <top style="hair"/>
      <bottom style="medium"/>
    </border>
    <border>
      <left style="thin"/>
      <right style="hair"/>
      <top style="hair"/>
      <bottom style="medium"/>
    </border>
    <border>
      <left style="hair"/>
      <right style="medium"/>
      <top style="medium"/>
      <bottom style="hair"/>
    </border>
    <border>
      <left style="medium"/>
      <right>
        <color indexed="63"/>
      </right>
      <top style="thin"/>
      <bottom>
        <color indexed="63"/>
      </bottom>
    </border>
    <border>
      <left style="medium"/>
      <right style="hair"/>
      <top style="thin"/>
      <bottom>
        <color indexed="63"/>
      </bottom>
    </border>
    <border>
      <left style="medium"/>
      <right>
        <color indexed="63"/>
      </right>
      <top style="medium"/>
      <bottom style="thin"/>
    </border>
    <border>
      <left>
        <color indexed="63"/>
      </left>
      <right style="medium"/>
      <top style="hair"/>
      <bottom style="hair"/>
    </border>
    <border>
      <left style="thin"/>
      <right style="hair"/>
      <top style="hair"/>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style="hair"/>
      <right>
        <color indexed="63"/>
      </right>
      <top style="hair"/>
      <bottom style="thin"/>
    </border>
    <border>
      <left>
        <color indexed="63"/>
      </left>
      <right style="hair"/>
      <top style="hair"/>
      <bottom style="thin"/>
    </border>
    <border>
      <left style="medium"/>
      <right style="hair"/>
      <top style="thin"/>
      <bottom style="medium"/>
    </border>
    <border>
      <left style="hair"/>
      <right style="hair"/>
      <top style="thin"/>
      <bottom style="medium"/>
    </border>
    <border>
      <left style="hair"/>
      <right style="hair"/>
      <top style="medium"/>
      <bottom style="hair"/>
    </border>
    <border>
      <left style="medium"/>
      <right style="hair"/>
      <top style="medium"/>
      <bottom style="hair"/>
    </border>
    <border>
      <left style="medium"/>
      <right style="medium"/>
      <top style="medium"/>
      <bottom style="thin"/>
    </border>
    <border>
      <left style="medium"/>
      <right style="medium"/>
      <top style="thin"/>
      <bottom style="medium"/>
    </border>
    <border>
      <left style="medium"/>
      <right style="medium"/>
      <top style="medium"/>
      <bottom style="hair"/>
    </border>
    <border>
      <left style="medium"/>
      <right style="medium"/>
      <top style="hair"/>
      <bottom style="hair"/>
    </border>
    <border>
      <left style="medium"/>
      <right style="medium"/>
      <top style="hair"/>
      <bottom style="medium"/>
    </border>
    <border>
      <left style="hair"/>
      <right style="thin"/>
      <top>
        <color indexed="63"/>
      </top>
      <bottom style="hair"/>
    </border>
    <border>
      <left style="hair"/>
      <right style="hair"/>
      <top style="thin"/>
      <bottom>
        <color indexed="63"/>
      </bottom>
    </border>
    <border>
      <left style="thin"/>
      <right style="medium"/>
      <top style="thin"/>
      <bottom style="thin"/>
    </border>
    <border>
      <left style="thin"/>
      <right style="medium"/>
      <top style="thin"/>
      <bottom style="medium"/>
    </border>
    <border>
      <left>
        <color indexed="63"/>
      </left>
      <right style="medium"/>
      <top style="medium"/>
      <bottom style="thin"/>
    </border>
    <border>
      <left>
        <color indexed="63"/>
      </left>
      <right>
        <color indexed="63"/>
      </right>
      <top style="hair"/>
      <bottom style="hair"/>
    </border>
    <border>
      <left>
        <color indexed="63"/>
      </left>
      <right style="thin"/>
      <top style="thin"/>
      <bottom>
        <color indexed="63"/>
      </bottom>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8" fillId="0" borderId="0">
      <alignment/>
      <protection/>
    </xf>
    <xf numFmtId="0" fontId="18" fillId="0" borderId="0">
      <alignment vertical="center"/>
      <protection/>
    </xf>
    <xf numFmtId="0" fontId="16" fillId="0" borderId="0" applyNumberFormat="0" applyFill="0" applyBorder="0" applyAlignment="0" applyProtection="0"/>
    <xf numFmtId="0" fontId="61" fillId="32" borderId="0" applyNumberFormat="0" applyBorder="0" applyAlignment="0" applyProtection="0"/>
  </cellStyleXfs>
  <cellXfs count="512">
    <xf numFmtId="0" fontId="0" fillId="0" borderId="0" xfId="0" applyAlignment="1">
      <alignment/>
    </xf>
    <xf numFmtId="0" fontId="0" fillId="0" borderId="0" xfId="0" applyAlignment="1">
      <alignment horizontal="center"/>
    </xf>
    <xf numFmtId="0" fontId="0" fillId="0" borderId="0" xfId="0" applyAlignment="1">
      <alignment horizontal="right"/>
    </xf>
    <xf numFmtId="0" fontId="5" fillId="0" borderId="0" xfId="0" applyFont="1" applyAlignment="1">
      <alignment/>
    </xf>
    <xf numFmtId="0" fontId="8" fillId="0" borderId="0" xfId="0" applyFont="1" applyAlignment="1">
      <alignment/>
    </xf>
    <xf numFmtId="0" fontId="0" fillId="0" borderId="0" xfId="0" applyFill="1" applyAlignment="1">
      <alignment/>
    </xf>
    <xf numFmtId="49" fontId="0" fillId="0" borderId="0" xfId="0" applyNumberFormat="1" applyAlignment="1">
      <alignment/>
    </xf>
    <xf numFmtId="49" fontId="0" fillId="0" borderId="0" xfId="0" applyNumberFormat="1" applyAlignment="1">
      <alignment horizontal="center"/>
    </xf>
    <xf numFmtId="0" fontId="0" fillId="0" borderId="0" xfId="0" applyAlignment="1">
      <alignment vertical="center"/>
    </xf>
    <xf numFmtId="0" fontId="0" fillId="33" borderId="10" xfId="0" applyFill="1" applyBorder="1" applyAlignment="1" applyProtection="1">
      <alignment horizontal="center" vertical="center"/>
      <protection locked="0"/>
    </xf>
    <xf numFmtId="0" fontId="12" fillId="0" borderId="0" xfId="0" applyFont="1" applyAlignment="1">
      <alignment/>
    </xf>
    <xf numFmtId="0" fontId="12" fillId="0" borderId="0" xfId="0" applyFont="1" applyAlignment="1" applyProtection="1">
      <alignment vertical="center"/>
      <protection locked="0"/>
    </xf>
    <xf numFmtId="0" fontId="2" fillId="0" borderId="0" xfId="0" applyFont="1" applyBorder="1" applyAlignment="1">
      <alignment horizont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0" fillId="0" borderId="0" xfId="0" applyFill="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lignment horizontal="right" vertical="center"/>
    </xf>
    <xf numFmtId="0" fontId="0" fillId="0" borderId="13" xfId="0" applyBorder="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distributed" vertical="center"/>
    </xf>
    <xf numFmtId="0" fontId="0" fillId="33" borderId="21" xfId="0" applyFill="1" applyBorder="1" applyAlignment="1" applyProtection="1">
      <alignment vertical="center"/>
      <protection locked="0"/>
    </xf>
    <xf numFmtId="0" fontId="0" fillId="0" borderId="22" xfId="0" applyBorder="1" applyAlignment="1">
      <alignment horizontal="distributed" vertical="center"/>
    </xf>
    <xf numFmtId="0" fontId="0" fillId="33" borderId="23" xfId="0" applyFill="1" applyBorder="1" applyAlignment="1" applyProtection="1">
      <alignment vertical="center"/>
      <protection locked="0"/>
    </xf>
    <xf numFmtId="0" fontId="0" fillId="0" borderId="24" xfId="0" applyBorder="1" applyAlignment="1">
      <alignment horizontal="distributed" vertical="center"/>
    </xf>
    <xf numFmtId="0" fontId="0" fillId="33" borderId="25" xfId="0" applyFill="1" applyBorder="1" applyAlignment="1" applyProtection="1">
      <alignment vertical="center"/>
      <protection locked="0"/>
    </xf>
    <xf numFmtId="0" fontId="3" fillId="0" borderId="0" xfId="0" applyFont="1" applyAlignment="1">
      <alignment vertical="center"/>
    </xf>
    <xf numFmtId="0" fontId="4" fillId="0" borderId="0" xfId="0" applyFont="1" applyAlignment="1">
      <alignment vertical="center"/>
    </xf>
    <xf numFmtId="0" fontId="4" fillId="0" borderId="0" xfId="0" applyFont="1" applyFill="1" applyAlignment="1">
      <alignment vertical="center"/>
    </xf>
    <xf numFmtId="0" fontId="5" fillId="0" borderId="0" xfId="0" applyFont="1" applyAlignment="1">
      <alignment vertical="center"/>
    </xf>
    <xf numFmtId="0" fontId="9" fillId="33" borderId="10" xfId="0" applyFont="1" applyFill="1" applyBorder="1" applyAlignment="1" applyProtection="1">
      <alignment horizontal="center" vertical="center"/>
      <protection locked="0"/>
    </xf>
    <xf numFmtId="49" fontId="9" fillId="33" borderId="26" xfId="0" applyNumberFormat="1" applyFont="1" applyFill="1" applyBorder="1" applyAlignment="1" applyProtection="1">
      <alignment horizontal="center" vertical="center"/>
      <protection locked="0"/>
    </xf>
    <xf numFmtId="0" fontId="9" fillId="33" borderId="26" xfId="0" applyFont="1" applyFill="1" applyBorder="1" applyAlignment="1" applyProtection="1">
      <alignment horizontal="center" vertical="center"/>
      <protection locked="0"/>
    </xf>
    <xf numFmtId="0" fontId="9" fillId="33" borderId="27" xfId="0" applyFont="1" applyFill="1" applyBorder="1" applyAlignment="1" applyProtection="1">
      <alignment horizontal="center" vertical="center"/>
      <protection locked="0"/>
    </xf>
    <xf numFmtId="0" fontId="13" fillId="0" borderId="0" xfId="0" applyFont="1" applyAlignment="1">
      <alignment horizontal="center"/>
    </xf>
    <xf numFmtId="0" fontId="13" fillId="0" borderId="0" xfId="0" applyFont="1" applyAlignment="1">
      <alignment/>
    </xf>
    <xf numFmtId="0" fontId="17" fillId="33" borderId="10" xfId="0" applyFont="1" applyFill="1" applyBorder="1" applyAlignment="1" applyProtection="1">
      <alignment horizontal="center" vertical="center"/>
      <protection locked="0"/>
    </xf>
    <xf numFmtId="0" fontId="10" fillId="0" borderId="28" xfId="61" applyNumberFormat="1" applyFont="1" applyFill="1" applyBorder="1" applyAlignment="1">
      <alignment horizontal="center" vertical="center"/>
      <protection/>
    </xf>
    <xf numFmtId="49" fontId="10" fillId="0" borderId="29" xfId="61" applyNumberFormat="1" applyFont="1" applyFill="1" applyBorder="1" applyAlignment="1">
      <alignment horizontal="center" vertical="center"/>
      <protection/>
    </xf>
    <xf numFmtId="49" fontId="10" fillId="0" borderId="29" xfId="61" applyNumberFormat="1" applyFont="1" applyFill="1" applyBorder="1" applyAlignment="1">
      <alignment horizontal="distributed" vertical="center"/>
      <protection/>
    </xf>
    <xf numFmtId="49" fontId="10" fillId="0" borderId="29" xfId="61" applyNumberFormat="1" applyFont="1" applyFill="1" applyBorder="1" applyAlignment="1">
      <alignment horizontal="center" vertical="center" wrapText="1"/>
      <protection/>
    </xf>
    <xf numFmtId="0" fontId="10" fillId="0" borderId="29" xfId="61" applyNumberFormat="1" applyFont="1" applyFill="1" applyBorder="1" applyAlignment="1">
      <alignment horizontal="center" vertical="center" wrapText="1"/>
      <protection/>
    </xf>
    <xf numFmtId="49" fontId="10" fillId="0" borderId="30" xfId="61" applyNumberFormat="1" applyFont="1" applyFill="1" applyBorder="1" applyAlignment="1">
      <alignment horizontal="center" vertical="center"/>
      <protection/>
    </xf>
    <xf numFmtId="0" fontId="9" fillId="0" borderId="31" xfId="61" applyNumberFormat="1" applyFont="1" applyFill="1" applyBorder="1" applyAlignment="1">
      <alignment horizontal="center" vertical="center"/>
      <protection/>
    </xf>
    <xf numFmtId="49" fontId="9" fillId="0" borderId="32" xfId="61" applyNumberFormat="1" applyFont="1" applyFill="1" applyBorder="1" applyAlignment="1">
      <alignment horizontal="center" vertical="center"/>
      <protection/>
    </xf>
    <xf numFmtId="0" fontId="9" fillId="0" borderId="33" xfId="61" applyNumberFormat="1" applyFont="1" applyFill="1" applyBorder="1" applyAlignment="1">
      <alignment horizontal="center" vertical="center"/>
      <protection/>
    </xf>
    <xf numFmtId="49" fontId="9" fillId="0" borderId="34" xfId="61" applyNumberFormat="1" applyFont="1" applyFill="1" applyBorder="1" applyAlignment="1">
      <alignment horizontal="center" vertical="center"/>
      <protection/>
    </xf>
    <xf numFmtId="49" fontId="9" fillId="0" borderId="34" xfId="61" applyNumberFormat="1" applyFont="1" applyFill="1" applyBorder="1" applyAlignment="1">
      <alignment horizontal="distributed" vertical="center" indent="1"/>
      <protection/>
    </xf>
    <xf numFmtId="0" fontId="9" fillId="0" borderId="35" xfId="61" applyNumberFormat="1" applyFont="1" applyFill="1" applyBorder="1" applyAlignment="1">
      <alignment horizontal="center" vertical="center"/>
      <protection/>
    </xf>
    <xf numFmtId="49" fontId="9" fillId="0" borderId="36" xfId="61" applyNumberFormat="1" applyFont="1" applyFill="1" applyBorder="1" applyAlignment="1">
      <alignment horizontal="center" vertical="center"/>
      <protection/>
    </xf>
    <xf numFmtId="38" fontId="9" fillId="0" borderId="36" xfId="61" applyNumberFormat="1" applyFont="1" applyFill="1" applyBorder="1" applyAlignment="1">
      <alignment horizontal="distributed" vertical="center" indent="1"/>
      <protection/>
    </xf>
    <xf numFmtId="38" fontId="9" fillId="0" borderId="36" xfId="61" applyNumberFormat="1" applyFont="1" applyFill="1" applyBorder="1" applyAlignment="1">
      <alignment horizontal="center" vertical="center"/>
      <protection/>
    </xf>
    <xf numFmtId="0" fontId="9" fillId="0" borderId="36" xfId="61" applyFont="1" applyFill="1" applyBorder="1" applyAlignment="1">
      <alignment horizontal="center" vertical="center"/>
      <protection/>
    </xf>
    <xf numFmtId="0" fontId="9" fillId="0" borderId="36" xfId="61" applyFont="1" applyFill="1" applyBorder="1">
      <alignment/>
      <protection/>
    </xf>
    <xf numFmtId="0" fontId="9" fillId="0" borderId="36" xfId="61" applyNumberFormat="1" applyFont="1" applyFill="1" applyBorder="1" applyAlignment="1">
      <alignment horizontal="center" vertical="center"/>
      <protection/>
    </xf>
    <xf numFmtId="0" fontId="9" fillId="0" borderId="36" xfId="61" applyFont="1" applyFill="1" applyBorder="1" applyAlignment="1">
      <alignment horizontal="distributed" vertical="center" indent="1"/>
      <protection/>
    </xf>
    <xf numFmtId="0" fontId="9" fillId="0" borderId="34" xfId="61" applyNumberFormat="1" applyFont="1" applyFill="1" applyBorder="1" applyAlignment="1">
      <alignment horizontal="center" vertical="center"/>
      <protection/>
    </xf>
    <xf numFmtId="38" fontId="9" fillId="0" borderId="36" xfId="61" applyNumberFormat="1" applyFont="1" applyFill="1" applyBorder="1" applyAlignment="1">
      <alignment horizontal="center"/>
      <protection/>
    </xf>
    <xf numFmtId="49" fontId="9" fillId="0" borderId="36" xfId="61" applyNumberFormat="1" applyFont="1" applyFill="1" applyBorder="1" applyAlignment="1">
      <alignment horizontal="distributed" vertical="center" indent="1"/>
      <protection/>
    </xf>
    <xf numFmtId="0" fontId="9" fillId="0" borderId="0" xfId="61" applyNumberFormat="1" applyFont="1" applyFill="1" applyBorder="1" applyAlignment="1">
      <alignment horizontal="center" vertical="center"/>
      <protection/>
    </xf>
    <xf numFmtId="49" fontId="9" fillId="0" borderId="0" xfId="61" applyNumberFormat="1" applyFont="1" applyFill="1" applyBorder="1" applyAlignment="1">
      <alignment horizontal="distributed" vertical="center"/>
      <protection/>
    </xf>
    <xf numFmtId="0" fontId="9" fillId="0" borderId="0" xfId="61" applyFont="1" applyFill="1" applyBorder="1" applyAlignment="1">
      <alignment vertical="center"/>
      <protection/>
    </xf>
    <xf numFmtId="0" fontId="9" fillId="0" borderId="0" xfId="61" applyFont="1" applyFill="1" applyBorder="1" applyAlignment="1">
      <alignment horizontal="distributed" vertical="center"/>
      <protection/>
    </xf>
    <xf numFmtId="49" fontId="9" fillId="0" borderId="0" xfId="61" applyNumberFormat="1" applyFont="1" applyFill="1" applyBorder="1" applyAlignment="1">
      <alignment horizontal="center" vertical="center"/>
      <protection/>
    </xf>
    <xf numFmtId="177" fontId="9" fillId="0" borderId="0" xfId="61" applyNumberFormat="1" applyFont="1" applyFill="1" applyBorder="1" applyAlignment="1">
      <alignment horizontal="center" vertical="center"/>
      <protection/>
    </xf>
    <xf numFmtId="49" fontId="9" fillId="0" borderId="0" xfId="61" applyNumberFormat="1" applyFont="1" applyFill="1" applyBorder="1" applyAlignment="1">
      <alignment horizontal="left" vertical="center"/>
      <protection/>
    </xf>
    <xf numFmtId="0" fontId="9" fillId="0" borderId="0" xfId="61" applyFont="1" applyFill="1" applyBorder="1" applyAlignment="1">
      <alignment horizontal="center" vertical="center"/>
      <protection/>
    </xf>
    <xf numFmtId="0" fontId="9" fillId="0" borderId="0" xfId="61" applyFont="1" applyFill="1" applyBorder="1" applyAlignment="1">
      <alignment horizontal="left" vertical="center"/>
      <protection/>
    </xf>
    <xf numFmtId="0" fontId="9" fillId="0" borderId="36" xfId="61" applyFont="1" applyFill="1" applyBorder="1" applyAlignment="1">
      <alignment horizontal="center"/>
      <protection/>
    </xf>
    <xf numFmtId="0" fontId="2" fillId="0" borderId="37" xfId="0" applyFont="1" applyBorder="1" applyAlignment="1" applyProtection="1">
      <alignment horizontal="left"/>
      <protection locked="0"/>
    </xf>
    <xf numFmtId="0" fontId="6" fillId="0" borderId="37" xfId="0" applyFont="1" applyBorder="1" applyAlignment="1" applyProtection="1">
      <alignment/>
      <protection locked="0"/>
    </xf>
    <xf numFmtId="0" fontId="2" fillId="0" borderId="0" xfId="0" applyFont="1" applyBorder="1" applyAlignment="1" applyProtection="1">
      <alignment horizontal="left"/>
      <protection locked="0"/>
    </xf>
    <xf numFmtId="0" fontId="0" fillId="34" borderId="23" xfId="0" applyFill="1" applyBorder="1" applyAlignment="1" applyProtection="1">
      <alignment horizontal="center"/>
      <protection locked="0"/>
    </xf>
    <xf numFmtId="0" fontId="0" fillId="34" borderId="38" xfId="0" applyFill="1" applyBorder="1" applyAlignment="1" applyProtection="1">
      <alignment horizontal="center" vertical="center"/>
      <protection locked="0"/>
    </xf>
    <xf numFmtId="0" fontId="0" fillId="0" borderId="0" xfId="0" applyAlignment="1" applyProtection="1">
      <alignment/>
      <protection locked="0"/>
    </xf>
    <xf numFmtId="0" fontId="0" fillId="0" borderId="0" xfId="0" applyAlignment="1" applyProtection="1">
      <alignment horizontal="center"/>
      <protection locked="0"/>
    </xf>
    <xf numFmtId="0" fontId="0" fillId="0" borderId="0" xfId="0" applyAlignment="1" applyProtection="1">
      <alignment/>
      <protection locked="0"/>
    </xf>
    <xf numFmtId="0" fontId="0" fillId="34" borderId="39" xfId="0" applyFill="1" applyBorder="1" applyAlignment="1">
      <alignment horizontal="center" vertical="center"/>
    </xf>
    <xf numFmtId="0" fontId="18" fillId="0" borderId="0" xfId="62" applyFont="1" applyBorder="1" applyAlignment="1">
      <alignment horizontal="left" vertical="center"/>
      <protection/>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42" xfId="0" applyFill="1" applyBorder="1" applyAlignment="1" applyProtection="1">
      <alignment horizontal="center" vertical="center"/>
      <protection locked="0"/>
    </xf>
    <xf numFmtId="0" fontId="2" fillId="0" borderId="0" xfId="0" applyFont="1" applyAlignment="1">
      <alignment horizontal="left"/>
    </xf>
    <xf numFmtId="0" fontId="6" fillId="0" borderId="0" xfId="0" applyFont="1" applyAlignment="1">
      <alignment/>
    </xf>
    <xf numFmtId="0" fontId="0" fillId="0" borderId="0" xfId="0" applyAlignment="1">
      <alignment/>
    </xf>
    <xf numFmtId="0" fontId="0" fillId="34" borderId="23" xfId="0" applyFill="1" applyBorder="1" applyAlignment="1">
      <alignment horizontal="center"/>
    </xf>
    <xf numFmtId="0" fontId="0" fillId="34" borderId="42" xfId="0" applyFill="1" applyBorder="1" applyAlignment="1">
      <alignment horizontal="center" vertical="center"/>
    </xf>
    <xf numFmtId="0" fontId="0" fillId="33" borderId="43" xfId="0" applyFill="1" applyBorder="1" applyAlignment="1" applyProtection="1">
      <alignment horizontal="center" vertical="center"/>
      <protection locked="0"/>
    </xf>
    <xf numFmtId="0" fontId="0" fillId="33" borderId="44" xfId="0" applyFill="1" applyBorder="1" applyAlignment="1" applyProtection="1">
      <alignment horizontal="center" vertical="center"/>
      <protection locked="0"/>
    </xf>
    <xf numFmtId="0" fontId="0" fillId="33" borderId="26" xfId="0" applyFill="1" applyBorder="1" applyAlignment="1" applyProtection="1">
      <alignment horizontal="center" vertical="center"/>
      <protection locked="0"/>
    </xf>
    <xf numFmtId="0" fontId="0" fillId="34" borderId="45" xfId="0" applyFill="1" applyBorder="1" applyAlignment="1">
      <alignment horizontal="center" vertical="center"/>
    </xf>
    <xf numFmtId="0" fontId="0" fillId="33" borderId="27" xfId="0"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0" fillId="0" borderId="0" xfId="0" applyFill="1" applyBorder="1" applyAlignment="1">
      <alignment vertical="center"/>
    </xf>
    <xf numFmtId="0" fontId="0" fillId="34" borderId="46" xfId="0" applyFill="1" applyBorder="1" applyAlignment="1">
      <alignment horizontal="center" vertical="center"/>
    </xf>
    <xf numFmtId="0" fontId="0" fillId="34" borderId="34" xfId="0" applyFill="1" applyBorder="1" applyAlignment="1">
      <alignment horizontal="center" vertical="center"/>
    </xf>
    <xf numFmtId="0" fontId="0" fillId="0" borderId="0" xfId="0" applyAlignment="1">
      <alignment horizontal="left"/>
    </xf>
    <xf numFmtId="49" fontId="9" fillId="33" borderId="47" xfId="0" applyNumberFormat="1" applyFont="1" applyFill="1" applyBorder="1" applyAlignment="1" applyProtection="1">
      <alignment horizontal="center" vertical="center"/>
      <protection locked="0"/>
    </xf>
    <xf numFmtId="0" fontId="9" fillId="33" borderId="47" xfId="0" applyFont="1" applyFill="1" applyBorder="1" applyAlignment="1" applyProtection="1">
      <alignment horizontal="center" vertical="center"/>
      <protection locked="0"/>
    </xf>
    <xf numFmtId="0" fontId="9" fillId="33" borderId="48" xfId="0" applyFont="1" applyFill="1" applyBorder="1" applyAlignment="1" applyProtection="1">
      <alignment horizontal="center" vertical="center"/>
      <protection locked="0"/>
    </xf>
    <xf numFmtId="0" fontId="9" fillId="33" borderId="49" xfId="0" applyFont="1" applyFill="1" applyBorder="1" applyAlignment="1" applyProtection="1">
      <alignment horizontal="center" vertical="center"/>
      <protection locked="0"/>
    </xf>
    <xf numFmtId="0" fontId="9" fillId="33" borderId="43" xfId="0" applyFont="1" applyFill="1" applyBorder="1" applyAlignment="1" applyProtection="1">
      <alignment horizontal="center" vertical="center"/>
      <protection locked="0"/>
    </xf>
    <xf numFmtId="49" fontId="9" fillId="33" borderId="49" xfId="0" applyNumberFormat="1" applyFont="1" applyFill="1" applyBorder="1" applyAlignment="1" applyProtection="1">
      <alignment horizontal="center" vertical="center"/>
      <protection locked="0"/>
    </xf>
    <xf numFmtId="49" fontId="9" fillId="33" borderId="48" xfId="0" applyNumberFormat="1" applyFont="1" applyFill="1" applyBorder="1" applyAlignment="1" applyProtection="1">
      <alignment horizontal="center" vertical="center"/>
      <protection locked="0"/>
    </xf>
    <xf numFmtId="0" fontId="7" fillId="34" borderId="38" xfId="0" applyFont="1" applyFill="1" applyBorder="1" applyAlignment="1">
      <alignment horizontal="center" vertical="center" wrapText="1"/>
    </xf>
    <xf numFmtId="0" fontId="0" fillId="33" borderId="50" xfId="0" applyFill="1" applyBorder="1" applyAlignment="1" applyProtection="1">
      <alignment horizontal="center" vertical="center"/>
      <protection locked="0"/>
    </xf>
    <xf numFmtId="0" fontId="0" fillId="35" borderId="43" xfId="0" applyFill="1" applyBorder="1" applyAlignment="1" applyProtection="1">
      <alignment vertical="center"/>
      <protection locked="0"/>
    </xf>
    <xf numFmtId="0" fontId="7" fillId="35" borderId="43" xfId="0" applyFont="1" applyFill="1" applyBorder="1" applyAlignment="1" applyProtection="1">
      <alignment vertical="center"/>
      <protection locked="0"/>
    </xf>
    <xf numFmtId="0" fontId="17" fillId="35" borderId="43" xfId="0" applyFont="1" applyFill="1" applyBorder="1" applyAlignment="1" applyProtection="1">
      <alignment vertical="center"/>
      <protection locked="0"/>
    </xf>
    <xf numFmtId="0" fontId="0" fillId="35" borderId="26" xfId="0" applyFill="1" applyBorder="1" applyAlignment="1" applyProtection="1">
      <alignment vertical="center"/>
      <protection locked="0"/>
    </xf>
    <xf numFmtId="0" fontId="7" fillId="35" borderId="26" xfId="0" applyFont="1" applyFill="1" applyBorder="1" applyAlignment="1" applyProtection="1">
      <alignment vertical="center"/>
      <protection locked="0"/>
    </xf>
    <xf numFmtId="0" fontId="17" fillId="35" borderId="26" xfId="0" applyFont="1" applyFill="1" applyBorder="1" applyAlignment="1" applyProtection="1">
      <alignment vertical="center"/>
      <protection locked="0"/>
    </xf>
    <xf numFmtId="0" fontId="0" fillId="35" borderId="27" xfId="0" applyFill="1" applyBorder="1" applyAlignment="1" applyProtection="1">
      <alignment vertical="center"/>
      <protection locked="0"/>
    </xf>
    <xf numFmtId="0" fontId="7" fillId="35" borderId="27" xfId="0" applyFont="1" applyFill="1" applyBorder="1" applyAlignment="1" applyProtection="1">
      <alignment vertical="center"/>
      <protection locked="0"/>
    </xf>
    <xf numFmtId="0" fontId="17" fillId="35" borderId="27" xfId="0" applyFont="1" applyFill="1" applyBorder="1" applyAlignment="1" applyProtection="1">
      <alignment vertical="center"/>
      <protection locked="0"/>
    </xf>
    <xf numFmtId="0" fontId="17" fillId="35" borderId="51" xfId="0" applyFont="1" applyFill="1" applyBorder="1" applyAlignment="1" applyProtection="1">
      <alignment vertical="center"/>
      <protection locked="0"/>
    </xf>
    <xf numFmtId="0" fontId="17" fillId="35" borderId="52" xfId="0" applyFont="1" applyFill="1" applyBorder="1" applyAlignment="1" applyProtection="1">
      <alignment vertical="center"/>
      <protection locked="0"/>
    </xf>
    <xf numFmtId="0" fontId="9" fillId="0" borderId="0" xfId="61" applyFont="1" applyFill="1" applyBorder="1">
      <alignment/>
      <protection/>
    </xf>
    <xf numFmtId="0" fontId="19" fillId="0" borderId="0" xfId="61" applyFont="1" applyFill="1" applyBorder="1" applyAlignment="1">
      <alignment horizontal="center"/>
      <protection/>
    </xf>
    <xf numFmtId="0" fontId="9" fillId="0" borderId="53" xfId="61" applyNumberFormat="1" applyFont="1" applyFill="1" applyBorder="1" applyAlignment="1">
      <alignment horizontal="center" vertical="center"/>
      <protection/>
    </xf>
    <xf numFmtId="49" fontId="21" fillId="0" borderId="39" xfId="61" applyNumberFormat="1" applyFont="1" applyFill="1" applyBorder="1" applyAlignment="1">
      <alignment horizontal="center" vertical="center"/>
      <protection/>
    </xf>
    <xf numFmtId="38" fontId="9" fillId="0" borderId="39" xfId="61" applyNumberFormat="1" applyFont="1" applyFill="1" applyBorder="1" applyAlignment="1">
      <alignment horizontal="distributed" vertical="center" indent="1"/>
      <protection/>
    </xf>
    <xf numFmtId="38" fontId="9" fillId="0" borderId="39" xfId="61" applyNumberFormat="1" applyFont="1" applyFill="1" applyBorder="1" applyAlignment="1">
      <alignment horizontal="center" vertical="center"/>
      <protection/>
    </xf>
    <xf numFmtId="49" fontId="9" fillId="0" borderId="39" xfId="61" applyNumberFormat="1" applyFont="1" applyFill="1" applyBorder="1" applyAlignment="1">
      <alignment horizontal="center" vertical="center"/>
      <protection/>
    </xf>
    <xf numFmtId="49" fontId="21" fillId="0" borderId="36" xfId="61" applyNumberFormat="1" applyFont="1" applyFill="1" applyBorder="1" applyAlignment="1">
      <alignment horizontal="center" vertical="center"/>
      <protection/>
    </xf>
    <xf numFmtId="49" fontId="21" fillId="0" borderId="54" xfId="61" applyNumberFormat="1" applyFont="1" applyFill="1" applyBorder="1" applyAlignment="1">
      <alignment horizontal="center" vertical="center"/>
      <protection/>
    </xf>
    <xf numFmtId="38" fontId="9" fillId="0" borderId="54" xfId="61" applyNumberFormat="1" applyFont="1" applyFill="1" applyBorder="1" applyAlignment="1">
      <alignment horizontal="distributed" vertical="center" indent="1"/>
      <protection/>
    </xf>
    <xf numFmtId="38" fontId="9" fillId="0" borderId="54" xfId="61" applyNumberFormat="1" applyFont="1" applyFill="1" applyBorder="1" applyAlignment="1">
      <alignment horizontal="center" vertical="center"/>
      <protection/>
    </xf>
    <xf numFmtId="49" fontId="9" fillId="0" borderId="54" xfId="61" applyNumberFormat="1" applyFont="1" applyFill="1" applyBorder="1" applyAlignment="1">
      <alignment horizontal="center" vertical="center"/>
      <protection/>
    </xf>
    <xf numFmtId="38" fontId="9" fillId="0" borderId="34" xfId="61" applyNumberFormat="1" applyFont="1" applyFill="1" applyBorder="1" applyAlignment="1">
      <alignment horizontal="distributed" vertical="center" indent="1"/>
      <protection/>
    </xf>
    <xf numFmtId="38" fontId="9" fillId="0" borderId="34" xfId="61" applyNumberFormat="1" applyFont="1" applyFill="1" applyBorder="1" applyAlignment="1">
      <alignment horizontal="center" vertical="center"/>
      <protection/>
    </xf>
    <xf numFmtId="0" fontId="9" fillId="0" borderId="39" xfId="61" applyFont="1" applyFill="1" applyBorder="1" applyAlignment="1">
      <alignment horizontal="center" vertical="center"/>
      <protection/>
    </xf>
    <xf numFmtId="0" fontId="9" fillId="0" borderId="34" xfId="61" applyFont="1" applyFill="1" applyBorder="1" applyAlignment="1">
      <alignment horizontal="center" vertical="center"/>
      <protection/>
    </xf>
    <xf numFmtId="0" fontId="9" fillId="0" borderId="39" xfId="61" applyFont="1" applyFill="1" applyBorder="1" applyAlignment="1">
      <alignment horizontal="distributed" vertical="center" indent="1"/>
      <protection/>
    </xf>
    <xf numFmtId="0" fontId="9" fillId="0" borderId="39" xfId="61" applyNumberFormat="1" applyFont="1" applyFill="1" applyBorder="1" applyAlignment="1">
      <alignment horizontal="center" vertical="center"/>
      <protection/>
    </xf>
    <xf numFmtId="0" fontId="9" fillId="0" borderId="54" xfId="61" applyFont="1" applyFill="1" applyBorder="1" applyAlignment="1">
      <alignment horizontal="distributed" vertical="center" indent="1"/>
      <protection/>
    </xf>
    <xf numFmtId="0" fontId="9" fillId="0" borderId="54" xfId="61" applyNumberFormat="1" applyFont="1" applyFill="1" applyBorder="1" applyAlignment="1">
      <alignment horizontal="center" vertical="center"/>
      <protection/>
    </xf>
    <xf numFmtId="0" fontId="9" fillId="0" borderId="34" xfId="61" applyFont="1" applyFill="1" applyBorder="1" applyAlignment="1">
      <alignment horizontal="distributed" vertical="center" indent="1"/>
      <protection/>
    </xf>
    <xf numFmtId="38" fontId="21" fillId="0" borderId="39" xfId="61" applyNumberFormat="1" applyFont="1" applyFill="1" applyBorder="1" applyAlignment="1">
      <alignment horizontal="center" vertical="center"/>
      <protection/>
    </xf>
    <xf numFmtId="38" fontId="21" fillId="0" borderId="36" xfId="61" applyNumberFormat="1" applyFont="1" applyFill="1" applyBorder="1" applyAlignment="1">
      <alignment horizontal="center" vertical="center"/>
      <protection/>
    </xf>
    <xf numFmtId="49" fontId="9" fillId="0" borderId="46" xfId="61" applyNumberFormat="1" applyFont="1" applyFill="1" applyBorder="1" applyAlignment="1">
      <alignment horizontal="center" vertical="center"/>
      <protection/>
    </xf>
    <xf numFmtId="38" fontId="9" fillId="0" borderId="46" xfId="61" applyNumberFormat="1" applyFont="1" applyFill="1" applyBorder="1" applyAlignment="1">
      <alignment horizontal="distributed" vertical="center" indent="1"/>
      <protection/>
    </xf>
    <xf numFmtId="38" fontId="9" fillId="0" borderId="46" xfId="61" applyNumberFormat="1" applyFont="1" applyFill="1" applyBorder="1" applyAlignment="1">
      <alignment horizontal="center" vertical="center"/>
      <protection/>
    </xf>
    <xf numFmtId="0" fontId="9" fillId="0" borderId="46" xfId="61" applyNumberFormat="1" applyFont="1" applyFill="1" applyBorder="1" applyAlignment="1">
      <alignment horizontal="center" vertical="center"/>
      <protection/>
    </xf>
    <xf numFmtId="49" fontId="22" fillId="0" borderId="36" xfId="61" applyNumberFormat="1" applyFont="1" applyFill="1" applyBorder="1" applyAlignment="1">
      <alignment horizontal="center" vertical="center"/>
      <protection/>
    </xf>
    <xf numFmtId="49" fontId="9" fillId="0" borderId="54" xfId="61" applyNumberFormat="1" applyFont="1" applyFill="1" applyBorder="1" applyAlignment="1">
      <alignment horizontal="distributed" vertical="center" indent="1"/>
      <protection/>
    </xf>
    <xf numFmtId="0" fontId="9" fillId="0" borderId="55" xfId="61" applyNumberFormat="1" applyFont="1" applyFill="1" applyBorder="1" applyAlignment="1">
      <alignment horizontal="center" vertical="center"/>
      <protection/>
    </xf>
    <xf numFmtId="49" fontId="21" fillId="0" borderId="46" xfId="61" applyNumberFormat="1" applyFont="1" applyFill="1" applyBorder="1" applyAlignment="1">
      <alignment horizontal="center" vertical="center"/>
      <protection/>
    </xf>
    <xf numFmtId="0" fontId="9" fillId="0" borderId="46" xfId="61" applyFont="1" applyFill="1" applyBorder="1" applyAlignment="1">
      <alignment horizontal="center" vertical="center"/>
      <protection/>
    </xf>
    <xf numFmtId="49" fontId="21" fillId="0" borderId="34" xfId="61" applyNumberFormat="1" applyFont="1" applyFill="1" applyBorder="1" applyAlignment="1">
      <alignment horizontal="center" vertical="center"/>
      <protection/>
    </xf>
    <xf numFmtId="0" fontId="9" fillId="0" borderId="56" xfId="61" applyNumberFormat="1" applyFont="1" applyFill="1" applyBorder="1" applyAlignment="1">
      <alignment horizontal="center" vertical="center"/>
      <protection/>
    </xf>
    <xf numFmtId="0" fontId="21" fillId="0" borderId="39" xfId="61" applyFont="1" applyFill="1" applyBorder="1" applyAlignment="1">
      <alignment horizontal="center" vertical="center"/>
      <protection/>
    </xf>
    <xf numFmtId="0" fontId="21" fillId="0" borderId="36" xfId="61" applyFont="1" applyFill="1" applyBorder="1" applyAlignment="1">
      <alignment horizontal="center" vertical="center"/>
      <protection/>
    </xf>
    <xf numFmtId="38" fontId="9" fillId="0" borderId="39" xfId="61" applyNumberFormat="1" applyFont="1" applyFill="1" applyBorder="1" applyAlignment="1">
      <alignment horizontal="center"/>
      <protection/>
    </xf>
    <xf numFmtId="38" fontId="9" fillId="0" borderId="54" xfId="61" applyNumberFormat="1" applyFont="1" applyFill="1" applyBorder="1" applyAlignment="1">
      <alignment horizontal="center"/>
      <protection/>
    </xf>
    <xf numFmtId="49" fontId="9" fillId="0" borderId="46" xfId="61" applyNumberFormat="1" applyFont="1" applyFill="1" applyBorder="1" applyAlignment="1">
      <alignment horizontal="distributed" vertical="center" indent="1"/>
      <protection/>
    </xf>
    <xf numFmtId="49" fontId="9" fillId="0" borderId="39" xfId="61" applyNumberFormat="1" applyFont="1" applyFill="1" applyBorder="1" applyAlignment="1">
      <alignment horizontal="distributed" vertical="center" indent="1"/>
      <protection/>
    </xf>
    <xf numFmtId="49" fontId="23" fillId="0" borderId="36" xfId="61" applyNumberFormat="1" applyFont="1" applyFill="1" applyBorder="1" applyAlignment="1">
      <alignment horizontal="center" vertical="center"/>
      <protection/>
    </xf>
    <xf numFmtId="38" fontId="9" fillId="0" borderId="46" xfId="61" applyNumberFormat="1" applyFont="1" applyFill="1" applyBorder="1" applyAlignment="1">
      <alignment horizontal="center"/>
      <protection/>
    </xf>
    <xf numFmtId="0" fontId="9" fillId="0" borderId="34" xfId="61" applyFont="1" applyFill="1" applyBorder="1" applyAlignment="1">
      <alignment horizontal="center"/>
      <protection/>
    </xf>
    <xf numFmtId="38" fontId="21" fillId="0" borderId="34" xfId="61" applyNumberFormat="1" applyFont="1" applyFill="1" applyBorder="1" applyAlignment="1">
      <alignment horizontal="center" vertical="center"/>
      <protection/>
    </xf>
    <xf numFmtId="0" fontId="9" fillId="0" borderId="23" xfId="61" applyFont="1" applyFill="1" applyBorder="1" applyAlignment="1">
      <alignment horizontal="center" vertical="center"/>
      <protection/>
    </xf>
    <xf numFmtId="0" fontId="0" fillId="0" borderId="0" xfId="0" applyNumberFormat="1" applyAlignment="1">
      <alignment/>
    </xf>
    <xf numFmtId="0" fontId="0" fillId="0" borderId="0" xfId="0" applyNumberFormat="1" applyAlignment="1">
      <alignment horizontal="center"/>
    </xf>
    <xf numFmtId="0" fontId="0" fillId="34" borderId="57" xfId="0" applyFill="1" applyBorder="1" applyAlignment="1">
      <alignment horizontal="center"/>
    </xf>
    <xf numFmtId="0" fontId="7" fillId="34" borderId="58" xfId="0" applyFont="1" applyFill="1" applyBorder="1" applyAlignment="1">
      <alignment horizontal="center" vertical="center" wrapText="1"/>
    </xf>
    <xf numFmtId="0" fontId="0" fillId="34" borderId="58" xfId="0" applyFill="1" applyBorder="1" applyAlignment="1">
      <alignment horizontal="center" vertical="center"/>
    </xf>
    <xf numFmtId="0" fontId="0" fillId="34" borderId="59" xfId="0" applyFill="1" applyBorder="1" applyAlignment="1">
      <alignment horizontal="center" vertical="center"/>
    </xf>
    <xf numFmtId="0" fontId="0" fillId="0" borderId="10" xfId="0" applyFill="1" applyBorder="1" applyAlignment="1" applyProtection="1">
      <alignment horizontal="center" vertical="center"/>
      <protection locked="0"/>
    </xf>
    <xf numFmtId="0" fontId="0" fillId="34" borderId="60" xfId="0" applyFill="1" applyBorder="1" applyAlignment="1">
      <alignment horizontal="center" vertical="center"/>
    </xf>
    <xf numFmtId="0" fontId="9" fillId="33" borderId="61" xfId="0" applyFont="1" applyFill="1" applyBorder="1" applyAlignment="1" applyProtection="1">
      <alignment horizontal="center" vertical="center"/>
      <protection locked="0"/>
    </xf>
    <xf numFmtId="0" fontId="0" fillId="0" borderId="61" xfId="0" applyFill="1" applyBorder="1" applyAlignment="1" applyProtection="1">
      <alignment horizontal="center" vertical="center"/>
      <protection locked="0"/>
    </xf>
    <xf numFmtId="0" fontId="0" fillId="33" borderId="61" xfId="0" applyFill="1" applyBorder="1" applyAlignment="1" applyProtection="1">
      <alignment horizontal="center" vertical="center"/>
      <protection locked="0"/>
    </xf>
    <xf numFmtId="0" fontId="17" fillId="33" borderId="61" xfId="0" applyFont="1" applyFill="1" applyBorder="1" applyAlignment="1" applyProtection="1">
      <alignment horizontal="center" vertical="center"/>
      <protection locked="0"/>
    </xf>
    <xf numFmtId="0" fontId="17" fillId="0" borderId="10" xfId="0" applyFont="1" applyFill="1" applyBorder="1" applyAlignment="1" applyProtection="1">
      <alignment vertical="center"/>
      <protection locked="0"/>
    </xf>
    <xf numFmtId="0" fontId="17" fillId="0" borderId="61" xfId="0" applyFont="1" applyFill="1" applyBorder="1" applyAlignment="1" applyProtection="1">
      <alignment vertical="center"/>
      <protection locked="0"/>
    </xf>
    <xf numFmtId="0" fontId="0" fillId="34" borderId="62" xfId="0" applyFill="1" applyBorder="1" applyAlignment="1">
      <alignment horizontal="center" vertical="center"/>
    </xf>
    <xf numFmtId="0" fontId="17" fillId="35" borderId="63" xfId="0" applyFont="1" applyFill="1" applyBorder="1" applyAlignment="1" applyProtection="1">
      <alignment horizontal="left" vertical="center"/>
      <protection locked="0"/>
    </xf>
    <xf numFmtId="0" fontId="17" fillId="35" borderId="64" xfId="0" applyFont="1" applyFill="1" applyBorder="1" applyAlignment="1" applyProtection="1">
      <alignment horizontal="left" vertical="center"/>
      <protection locked="0"/>
    </xf>
    <xf numFmtId="0" fontId="17" fillId="35" borderId="65" xfId="0" applyFont="1" applyFill="1" applyBorder="1" applyAlignment="1" applyProtection="1">
      <alignment horizontal="left" vertical="center"/>
      <protection locked="0"/>
    </xf>
    <xf numFmtId="0" fontId="0" fillId="34" borderId="23" xfId="0" applyFill="1" applyBorder="1" applyAlignment="1" applyProtection="1">
      <alignment horizontal="center" vertical="center"/>
      <protection locked="0"/>
    </xf>
    <xf numFmtId="188" fontId="0" fillId="0" borderId="0" xfId="0" applyNumberFormat="1" applyAlignment="1">
      <alignment/>
    </xf>
    <xf numFmtId="188" fontId="0" fillId="0" borderId="0" xfId="0" applyNumberFormat="1" applyAlignment="1">
      <alignment horizontal="left"/>
    </xf>
    <xf numFmtId="0" fontId="0" fillId="0" borderId="47" xfId="0" applyFill="1" applyBorder="1" applyAlignment="1" applyProtection="1">
      <alignment horizontal="right" vertical="center"/>
      <protection locked="0"/>
    </xf>
    <xf numFmtId="0" fontId="0" fillId="0" borderId="26" xfId="0" applyFill="1" applyBorder="1" applyAlignment="1" applyProtection="1">
      <alignment horizontal="center" vertical="center"/>
      <protection locked="0"/>
    </xf>
    <xf numFmtId="0" fontId="0" fillId="0" borderId="66" xfId="0" applyFill="1" applyBorder="1" applyAlignment="1" applyProtection="1">
      <alignment horizontal="left" vertical="center"/>
      <protection locked="0"/>
    </xf>
    <xf numFmtId="0" fontId="0" fillId="0" borderId="66" xfId="0" applyFill="1" applyBorder="1" applyAlignment="1" applyProtection="1">
      <alignment horizontal="center" vertical="center"/>
      <protection locked="0"/>
    </xf>
    <xf numFmtId="0" fontId="0" fillId="0" borderId="67" xfId="0" applyFill="1" applyBorder="1" applyAlignment="1" applyProtection="1">
      <alignment horizontal="center" vertical="center"/>
      <protection/>
    </xf>
    <xf numFmtId="0" fontId="0" fillId="0" borderId="68" xfId="0" applyFill="1" applyBorder="1" applyAlignment="1" applyProtection="1">
      <alignment horizontal="center" vertical="center"/>
      <protection locked="0"/>
    </xf>
    <xf numFmtId="38" fontId="0" fillId="0" borderId="67" xfId="49" applyFont="1" applyFill="1" applyBorder="1" applyAlignment="1" applyProtection="1">
      <alignment vertical="center"/>
      <protection/>
    </xf>
    <xf numFmtId="0" fontId="0" fillId="0" borderId="69" xfId="0" applyFill="1" applyBorder="1" applyAlignment="1" applyProtection="1">
      <alignment vertical="center"/>
      <protection locked="0"/>
    </xf>
    <xf numFmtId="0" fontId="0" fillId="0" borderId="70"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71" xfId="0" applyFill="1" applyBorder="1" applyAlignment="1" applyProtection="1">
      <alignment vertical="center"/>
      <protection/>
    </xf>
    <xf numFmtId="0" fontId="2" fillId="0" borderId="72" xfId="0" applyFont="1" applyFill="1" applyBorder="1" applyAlignment="1" applyProtection="1">
      <alignment vertical="center"/>
      <protection locked="0"/>
    </xf>
    <xf numFmtId="0" fontId="0" fillId="0" borderId="72" xfId="0" applyFont="1" applyFill="1" applyBorder="1" applyAlignment="1" applyProtection="1">
      <alignment vertical="center"/>
      <protection locked="0"/>
    </xf>
    <xf numFmtId="38" fontId="2" fillId="0" borderId="73" xfId="0" applyNumberFormat="1" applyFont="1" applyFill="1" applyBorder="1" applyAlignment="1" applyProtection="1">
      <alignment vertical="center"/>
      <protection/>
    </xf>
    <xf numFmtId="0" fontId="0" fillId="0" borderId="74" xfId="0" applyFill="1" applyBorder="1" applyAlignment="1" applyProtection="1">
      <alignment horizontal="center" vertical="center"/>
      <protection locked="0"/>
    </xf>
    <xf numFmtId="0" fontId="0" fillId="0" borderId="49" xfId="0" applyFill="1" applyBorder="1" applyAlignment="1" applyProtection="1">
      <alignment horizontal="right" vertical="center"/>
      <protection locked="0"/>
    </xf>
    <xf numFmtId="0" fontId="0" fillId="0" borderId="75" xfId="0" applyFill="1" applyBorder="1" applyAlignment="1" applyProtection="1">
      <alignment horizontal="left" vertical="center"/>
      <protection locked="0"/>
    </xf>
    <xf numFmtId="0" fontId="0" fillId="0" borderId="43" xfId="0" applyFill="1" applyBorder="1" applyAlignment="1" applyProtection="1">
      <alignment horizontal="center" vertical="center"/>
      <protection locked="0"/>
    </xf>
    <xf numFmtId="0" fontId="0" fillId="0" borderId="76" xfId="0" applyFill="1" applyBorder="1" applyAlignment="1" applyProtection="1">
      <alignment horizontal="center" vertical="center"/>
      <protection/>
    </xf>
    <xf numFmtId="0" fontId="0" fillId="0" borderId="75" xfId="0" applyFill="1" applyBorder="1" applyAlignment="1" applyProtection="1">
      <alignment horizontal="center" vertical="center"/>
      <protection locked="0"/>
    </xf>
    <xf numFmtId="38" fontId="0" fillId="0" borderId="76" xfId="49" applyFont="1" applyFill="1" applyBorder="1" applyAlignment="1" applyProtection="1">
      <alignment vertical="center"/>
      <protection/>
    </xf>
    <xf numFmtId="0" fontId="0" fillId="0" borderId="77" xfId="0" applyFill="1" applyBorder="1" applyAlignment="1" applyProtection="1">
      <alignment horizontal="center" vertical="center"/>
      <protection locked="0"/>
    </xf>
    <xf numFmtId="0" fontId="0" fillId="33" borderId="78" xfId="0" applyFill="1" applyBorder="1" applyAlignment="1" applyProtection="1">
      <alignment horizontal="center" vertical="center"/>
      <protection locked="0"/>
    </xf>
    <xf numFmtId="0" fontId="0" fillId="33" borderId="51" xfId="0" applyFill="1" applyBorder="1" applyAlignment="1" applyProtection="1">
      <alignment horizontal="center" vertical="center"/>
      <protection locked="0"/>
    </xf>
    <xf numFmtId="0" fontId="0" fillId="33" borderId="52" xfId="0" applyFill="1" applyBorder="1" applyAlignment="1" applyProtection="1">
      <alignment horizontal="center" vertical="center"/>
      <protection locked="0"/>
    </xf>
    <xf numFmtId="49" fontId="9" fillId="36" borderId="0" xfId="61" applyNumberFormat="1" applyFont="1" applyFill="1" applyBorder="1" applyAlignment="1">
      <alignment horizontal="left" vertical="center"/>
      <protection/>
    </xf>
    <xf numFmtId="0" fontId="18" fillId="36" borderId="0" xfId="62" applyFont="1" applyFill="1" applyBorder="1" applyAlignment="1">
      <alignment horizontal="left" vertical="center"/>
      <protection/>
    </xf>
    <xf numFmtId="0" fontId="9" fillId="36" borderId="0" xfId="61" applyFont="1" applyFill="1" applyBorder="1" applyAlignment="1">
      <alignment horizontal="left" vertical="center"/>
      <protection/>
    </xf>
    <xf numFmtId="0" fontId="0" fillId="36" borderId="0" xfId="0" applyFill="1" applyAlignment="1">
      <alignment/>
    </xf>
    <xf numFmtId="49" fontId="21" fillId="0" borderId="32" xfId="61" applyNumberFormat="1" applyFont="1" applyFill="1" applyBorder="1" applyAlignment="1">
      <alignment horizontal="center" vertical="center"/>
      <protection/>
    </xf>
    <xf numFmtId="49" fontId="21" fillId="0" borderId="79" xfId="61" applyNumberFormat="1" applyFont="1" applyFill="1" applyBorder="1" applyAlignment="1">
      <alignment vertical="center"/>
      <protection/>
    </xf>
    <xf numFmtId="49" fontId="21" fillId="0" borderId="80" xfId="61" applyNumberFormat="1" applyFont="1" applyFill="1" applyBorder="1" applyAlignment="1">
      <alignment vertical="center"/>
      <protection/>
    </xf>
    <xf numFmtId="0" fontId="9" fillId="0" borderId="81" xfId="61" applyNumberFormat="1" applyFont="1" applyFill="1" applyBorder="1" applyAlignment="1">
      <alignment horizontal="center" vertical="center"/>
      <protection/>
    </xf>
    <xf numFmtId="49" fontId="9" fillId="0" borderId="26" xfId="61" applyNumberFormat="1" applyFont="1" applyFill="1" applyBorder="1" applyAlignment="1">
      <alignment horizontal="center" vertical="center"/>
      <protection/>
    </xf>
    <xf numFmtId="49" fontId="21" fillId="0" borderId="26" xfId="61" applyNumberFormat="1" applyFont="1" applyFill="1" applyBorder="1" applyAlignment="1">
      <alignment vertical="center"/>
      <protection/>
    </xf>
    <xf numFmtId="49" fontId="9" fillId="0" borderId="26" xfId="61" applyNumberFormat="1" applyFont="1" applyFill="1" applyBorder="1" applyAlignment="1">
      <alignment horizontal="distributed" vertical="center" indent="1"/>
      <protection/>
    </xf>
    <xf numFmtId="49" fontId="21" fillId="0" borderId="26" xfId="61" applyNumberFormat="1" applyFont="1" applyFill="1" applyBorder="1" applyAlignment="1">
      <alignment horizontal="center" vertical="center"/>
      <protection/>
    </xf>
    <xf numFmtId="38" fontId="9" fillId="0" borderId="26" xfId="61" applyNumberFormat="1" applyFont="1" applyFill="1" applyBorder="1" applyAlignment="1">
      <alignment horizontal="distributed" vertical="center" indent="1"/>
      <protection/>
    </xf>
    <xf numFmtId="38" fontId="9" fillId="0" borderId="26" xfId="61" applyNumberFormat="1" applyFont="1" applyFill="1" applyBorder="1" applyAlignment="1">
      <alignment horizontal="center" vertical="center"/>
      <protection/>
    </xf>
    <xf numFmtId="49" fontId="21" fillId="0" borderId="64" xfId="61" applyNumberFormat="1" applyFont="1" applyFill="1" applyBorder="1" applyAlignment="1">
      <alignment vertical="center"/>
      <protection/>
    </xf>
    <xf numFmtId="0" fontId="9" fillId="0" borderId="26" xfId="61" applyFont="1" applyFill="1" applyBorder="1">
      <alignment/>
      <protection/>
    </xf>
    <xf numFmtId="0" fontId="9" fillId="0" borderId="26" xfId="61" applyNumberFormat="1" applyFont="1" applyFill="1" applyBorder="1" applyAlignment="1">
      <alignment horizontal="center" vertical="center"/>
      <protection/>
    </xf>
    <xf numFmtId="0" fontId="9" fillId="0" borderId="26" xfId="61" applyFont="1" applyFill="1" applyBorder="1" applyAlignment="1">
      <alignment horizontal="distributed" vertical="center" indent="1"/>
      <protection/>
    </xf>
    <xf numFmtId="38" fontId="21" fillId="0" borderId="26" xfId="61" applyNumberFormat="1" applyFont="1" applyFill="1" applyBorder="1" applyAlignment="1">
      <alignment horizontal="center" vertical="center"/>
      <protection/>
    </xf>
    <xf numFmtId="0" fontId="21" fillId="0" borderId="26" xfId="61" applyFont="1" applyFill="1" applyBorder="1" applyAlignment="1">
      <alignment vertical="center"/>
      <protection/>
    </xf>
    <xf numFmtId="0" fontId="20" fillId="0" borderId="64" xfId="0" applyFont="1" applyBorder="1" applyAlignment="1">
      <alignment vertical="center"/>
    </xf>
    <xf numFmtId="0" fontId="21" fillId="0" borderId="64" xfId="61" applyFont="1" applyFill="1" applyBorder="1" applyAlignment="1">
      <alignment vertical="center"/>
      <protection/>
    </xf>
    <xf numFmtId="38" fontId="21" fillId="0" borderId="26" xfId="61" applyNumberFormat="1" applyFont="1" applyFill="1" applyBorder="1" applyAlignment="1">
      <alignment horizontal="left" vertical="center"/>
      <protection/>
    </xf>
    <xf numFmtId="0" fontId="9" fillId="0" borderId="60" xfId="61" applyNumberFormat="1" applyFont="1" applyFill="1" applyBorder="1" applyAlignment="1">
      <alignment horizontal="center" vertical="center"/>
      <protection/>
    </xf>
    <xf numFmtId="49" fontId="9" fillId="0" borderId="61" xfId="61" applyNumberFormat="1" applyFont="1" applyFill="1" applyBorder="1" applyAlignment="1">
      <alignment horizontal="center" vertical="center"/>
      <protection/>
    </xf>
    <xf numFmtId="49" fontId="21" fillId="0" borderId="61" xfId="61" applyNumberFormat="1" applyFont="1" applyFill="1" applyBorder="1" applyAlignment="1">
      <alignment vertical="center"/>
      <protection/>
    </xf>
    <xf numFmtId="49" fontId="9" fillId="0" borderId="61" xfId="61" applyNumberFormat="1" applyFont="1" applyFill="1" applyBorder="1" applyAlignment="1">
      <alignment horizontal="distributed" vertical="center" indent="1"/>
      <protection/>
    </xf>
    <xf numFmtId="0" fontId="9" fillId="0" borderId="61" xfId="61" applyNumberFormat="1" applyFont="1" applyFill="1" applyBorder="1" applyAlignment="1">
      <alignment horizontal="center" vertical="center"/>
      <protection/>
    </xf>
    <xf numFmtId="49" fontId="21" fillId="0" borderId="65" xfId="61" applyNumberFormat="1" applyFont="1" applyFill="1" applyBorder="1" applyAlignment="1">
      <alignment vertical="center"/>
      <protection/>
    </xf>
    <xf numFmtId="49" fontId="9" fillId="0" borderId="32" xfId="61" applyNumberFormat="1" applyFont="1" applyFill="1" applyBorder="1" applyAlignment="1">
      <alignment horizontal="distributed" vertical="center" indent="1"/>
      <protection/>
    </xf>
    <xf numFmtId="49" fontId="9" fillId="0" borderId="32" xfId="61" applyNumberFormat="1" applyFont="1" applyFill="1" applyBorder="1" applyAlignment="1">
      <alignment horizontal="center" vertical="center" wrapText="1"/>
      <protection/>
    </xf>
    <xf numFmtId="0" fontId="9" fillId="0" borderId="32" xfId="61" applyNumberFormat="1" applyFont="1" applyFill="1" applyBorder="1" applyAlignment="1">
      <alignment horizontal="center" vertical="center" wrapText="1"/>
      <protection/>
    </xf>
    <xf numFmtId="49" fontId="9" fillId="0" borderId="54" xfId="61" applyNumberFormat="1" applyFont="1" applyFill="1" applyBorder="1" applyAlignment="1">
      <alignment horizontal="center" vertical="center" wrapText="1"/>
      <protection/>
    </xf>
    <xf numFmtId="0" fontId="9" fillId="0" borderId="54" xfId="61" applyNumberFormat="1" applyFont="1" applyFill="1" applyBorder="1" applyAlignment="1">
      <alignment horizontal="center" vertical="center" wrapText="1"/>
      <protection/>
    </xf>
    <xf numFmtId="49" fontId="9" fillId="0" borderId="34" xfId="61" applyNumberFormat="1" applyFont="1" applyFill="1" applyBorder="1" applyAlignment="1">
      <alignment horizontal="center" vertical="center" wrapText="1"/>
      <protection/>
    </xf>
    <xf numFmtId="0" fontId="9" fillId="0" borderId="34" xfId="61" applyNumberFormat="1" applyFont="1" applyFill="1" applyBorder="1" applyAlignment="1">
      <alignment horizontal="center" vertical="center" wrapText="1"/>
      <protection/>
    </xf>
    <xf numFmtId="0" fontId="9" fillId="0" borderId="82" xfId="61" applyNumberFormat="1" applyFont="1" applyFill="1" applyBorder="1" applyAlignment="1">
      <alignment horizontal="center" vertical="center"/>
      <protection/>
    </xf>
    <xf numFmtId="38" fontId="21" fillId="0" borderId="46" xfId="61" applyNumberFormat="1" applyFont="1" applyFill="1" applyBorder="1" applyAlignment="1">
      <alignment horizontal="center" vertical="center"/>
      <protection/>
    </xf>
    <xf numFmtId="0" fontId="9" fillId="0" borderId="36" xfId="61" applyNumberFormat="1" applyFont="1" applyFill="1" applyBorder="1" applyAlignment="1" quotePrefix="1">
      <alignment horizontal="center" vertical="center"/>
      <protection/>
    </xf>
    <xf numFmtId="49" fontId="21" fillId="0" borderId="83" xfId="61" applyNumberFormat="1" applyFont="1" applyFill="1" applyBorder="1" applyAlignment="1">
      <alignment horizontal="left" vertical="center"/>
      <protection/>
    </xf>
    <xf numFmtId="38" fontId="22" fillId="0" borderId="36" xfId="61" applyNumberFormat="1" applyFont="1" applyFill="1" applyBorder="1" applyAlignment="1">
      <alignment horizontal="center" vertical="center"/>
      <protection/>
    </xf>
    <xf numFmtId="0" fontId="9" fillId="0" borderId="39" xfId="61" applyNumberFormat="1" applyFont="1" applyFill="1" applyBorder="1" applyAlignment="1" quotePrefix="1">
      <alignment horizontal="center" vertical="center"/>
      <protection/>
    </xf>
    <xf numFmtId="38" fontId="21" fillId="0" borderId="36" xfId="61" applyNumberFormat="1" applyFont="1" applyFill="1" applyBorder="1" applyAlignment="1">
      <alignment horizontal="center" vertical="justify"/>
      <protection/>
    </xf>
    <xf numFmtId="38" fontId="21" fillId="0" borderId="54" xfId="61" applyNumberFormat="1" applyFont="1" applyFill="1" applyBorder="1" applyAlignment="1">
      <alignment horizontal="center" vertical="justify"/>
      <protection/>
    </xf>
    <xf numFmtId="38" fontId="21" fillId="0" borderId="34" xfId="61" applyNumberFormat="1" applyFont="1" applyFill="1" applyBorder="1" applyAlignment="1">
      <alignment horizontal="center" vertical="justify"/>
      <protection/>
    </xf>
    <xf numFmtId="38" fontId="21" fillId="0" borderId="39" xfId="61" applyNumberFormat="1" applyFont="1" applyFill="1" applyBorder="1" applyAlignment="1">
      <alignment horizontal="center" vertical="justify"/>
      <protection/>
    </xf>
    <xf numFmtId="38" fontId="21" fillId="0" borderId="46" xfId="61" applyNumberFormat="1" applyFont="1" applyFill="1" applyBorder="1" applyAlignment="1">
      <alignment horizontal="center" vertical="justify"/>
      <protection/>
    </xf>
    <xf numFmtId="0" fontId="9" fillId="0" borderId="46" xfId="61" applyNumberFormat="1" applyFont="1" applyFill="1" applyBorder="1" applyAlignment="1" quotePrefix="1">
      <alignment horizontal="center" vertical="center"/>
      <protection/>
    </xf>
    <xf numFmtId="38" fontId="9" fillId="0" borderId="36" xfId="61" applyNumberFormat="1" applyFont="1" applyFill="1" applyBorder="1" applyAlignment="1">
      <alignment horizontal="center" vertical="justify"/>
      <protection/>
    </xf>
    <xf numFmtId="38" fontId="9" fillId="0" borderId="46" xfId="61" applyNumberFormat="1" applyFont="1" applyFill="1" applyBorder="1" applyAlignment="1">
      <alignment horizontal="center" vertical="justify"/>
      <protection/>
    </xf>
    <xf numFmtId="0" fontId="9" fillId="0" borderId="46" xfId="61" applyFont="1" applyFill="1" applyBorder="1" applyAlignment="1">
      <alignment horizontal="distributed" vertical="center" indent="1"/>
      <protection/>
    </xf>
    <xf numFmtId="38" fontId="21" fillId="0" borderId="54" xfId="61" applyNumberFormat="1" applyFont="1" applyFill="1" applyBorder="1" applyAlignment="1">
      <alignment horizontal="center" vertical="center"/>
      <protection/>
    </xf>
    <xf numFmtId="0" fontId="9" fillId="0" borderId="34" xfId="61" applyNumberFormat="1" applyFont="1" applyFill="1" applyBorder="1" applyAlignment="1" quotePrefix="1">
      <alignment horizontal="center" vertical="center"/>
      <protection/>
    </xf>
    <xf numFmtId="0" fontId="9" fillId="0" borderId="54" xfId="61" applyFont="1" applyFill="1" applyBorder="1" applyAlignment="1">
      <alignment horizontal="center"/>
      <protection/>
    </xf>
    <xf numFmtId="0" fontId="21" fillId="0" borderId="46" xfId="61" applyFont="1" applyFill="1" applyBorder="1" applyAlignment="1">
      <alignment horizontal="center" vertical="center"/>
      <protection/>
    </xf>
    <xf numFmtId="0" fontId="21" fillId="0" borderId="34" xfId="61" applyFont="1" applyFill="1" applyBorder="1" applyAlignment="1">
      <alignment horizontal="center" vertical="center"/>
      <protection/>
    </xf>
    <xf numFmtId="0" fontId="21" fillId="0" borderId="63" xfId="61" applyFont="1" applyFill="1" applyBorder="1" applyAlignment="1">
      <alignment vertical="center"/>
      <protection/>
    </xf>
    <xf numFmtId="0" fontId="9" fillId="0" borderId="83" xfId="0" applyFont="1" applyBorder="1" applyAlignment="1">
      <alignment horizontal="left" vertical="center"/>
    </xf>
    <xf numFmtId="0" fontId="9" fillId="0" borderId="79" xfId="0" applyFont="1" applyBorder="1" applyAlignment="1">
      <alignment horizontal="left" vertical="center"/>
    </xf>
    <xf numFmtId="0" fontId="9" fillId="0" borderId="80" xfId="0" applyFont="1" applyBorder="1" applyAlignment="1">
      <alignment horizontal="left" vertical="center"/>
    </xf>
    <xf numFmtId="49" fontId="21" fillId="0" borderId="79" xfId="61" applyNumberFormat="1" applyFont="1" applyFill="1" applyBorder="1" applyAlignment="1">
      <alignment horizontal="left" vertical="center"/>
      <protection/>
    </xf>
    <xf numFmtId="49" fontId="21" fillId="0" borderId="80" xfId="61" applyNumberFormat="1" applyFont="1" applyFill="1" applyBorder="1" applyAlignment="1">
      <alignment horizontal="left" vertical="center"/>
      <protection/>
    </xf>
    <xf numFmtId="49" fontId="9" fillId="0" borderId="83" xfId="61" applyNumberFormat="1" applyFont="1" applyFill="1" applyBorder="1" applyAlignment="1">
      <alignment horizontal="left" vertical="center"/>
      <protection/>
    </xf>
    <xf numFmtId="49" fontId="9" fillId="0" borderId="79" xfId="61" applyNumberFormat="1" applyFont="1" applyFill="1" applyBorder="1" applyAlignment="1">
      <alignment horizontal="left" vertical="center"/>
      <protection/>
    </xf>
    <xf numFmtId="49" fontId="9" fillId="0" borderId="80" xfId="61" applyNumberFormat="1" applyFont="1" applyFill="1" applyBorder="1" applyAlignment="1">
      <alignment horizontal="left" vertical="center"/>
      <protection/>
    </xf>
    <xf numFmtId="0" fontId="21" fillId="0" borderId="83" xfId="0" applyFont="1" applyBorder="1" applyAlignment="1">
      <alignment horizontal="left" vertical="center"/>
    </xf>
    <xf numFmtId="0" fontId="21" fillId="0" borderId="79" xfId="0" applyFont="1" applyBorder="1" applyAlignment="1">
      <alignment horizontal="left" vertical="center"/>
    </xf>
    <xf numFmtId="0" fontId="21" fillId="0" borderId="80" xfId="0" applyFont="1" applyBorder="1" applyAlignment="1">
      <alignment horizontal="left" vertical="center"/>
    </xf>
    <xf numFmtId="0" fontId="21" fillId="0" borderId="83" xfId="0" applyFont="1" applyBorder="1" applyAlignment="1">
      <alignment vertical="center"/>
    </xf>
    <xf numFmtId="0" fontId="21" fillId="0" borderId="79" xfId="0" applyFont="1" applyBorder="1" applyAlignment="1">
      <alignment vertical="center"/>
    </xf>
    <xf numFmtId="0" fontId="21" fillId="0" borderId="80" xfId="0" applyFont="1" applyBorder="1" applyAlignment="1">
      <alignment vertical="center"/>
    </xf>
    <xf numFmtId="49" fontId="21" fillId="0" borderId="83" xfId="61" applyNumberFormat="1" applyFont="1" applyFill="1" applyBorder="1" applyAlignment="1">
      <alignment vertical="center"/>
      <protection/>
    </xf>
    <xf numFmtId="49" fontId="9" fillId="0" borderId="84" xfId="61" applyNumberFormat="1" applyFont="1" applyFill="1" applyBorder="1" applyAlignment="1">
      <alignment vertical="top"/>
      <protection/>
    </xf>
    <xf numFmtId="49" fontId="9" fillId="0" borderId="79" xfId="61" applyNumberFormat="1" applyFont="1" applyFill="1" applyBorder="1" applyAlignment="1">
      <alignment vertical="top"/>
      <protection/>
    </xf>
    <xf numFmtId="49" fontId="9" fillId="0" borderId="80" xfId="61" applyNumberFormat="1" applyFont="1" applyFill="1" applyBorder="1" applyAlignment="1">
      <alignment vertical="top"/>
      <protection/>
    </xf>
    <xf numFmtId="0" fontId="0" fillId="0" borderId="85" xfId="0" applyBorder="1" applyAlignment="1">
      <alignment horizontal="center" vertical="center"/>
    </xf>
    <xf numFmtId="0" fontId="0" fillId="0" borderId="0" xfId="0" applyBorder="1" applyAlignment="1">
      <alignment horizontal="center" vertical="center"/>
    </xf>
    <xf numFmtId="0" fontId="0" fillId="0" borderId="86"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87" xfId="0" applyFill="1" applyBorder="1" applyAlignment="1" applyProtection="1">
      <alignment vertical="center"/>
      <protection locked="0"/>
    </xf>
    <xf numFmtId="0" fontId="0" fillId="0" borderId="88" xfId="0" applyFill="1" applyBorder="1" applyAlignment="1" applyProtection="1">
      <alignment vertical="center"/>
      <protection locked="0"/>
    </xf>
    <xf numFmtId="0" fontId="0" fillId="0" borderId="86"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87" xfId="0" applyFill="1" applyBorder="1" applyAlignment="1" applyProtection="1">
      <alignment horizontal="center" vertical="center"/>
      <protection locked="0"/>
    </xf>
    <xf numFmtId="0" fontId="0" fillId="0" borderId="88" xfId="0" applyFill="1" applyBorder="1" applyAlignment="1" applyProtection="1">
      <alignment horizontal="center" vertical="center"/>
      <protection locked="0"/>
    </xf>
    <xf numFmtId="0" fontId="0" fillId="0" borderId="89" xfId="0" applyFill="1" applyBorder="1" applyAlignment="1" applyProtection="1">
      <alignment vertical="center" shrinkToFit="1"/>
      <protection locked="0"/>
    </xf>
    <xf numFmtId="0" fontId="0" fillId="0" borderId="90" xfId="0" applyFill="1" applyBorder="1" applyAlignment="1" applyProtection="1">
      <alignment vertical="center" shrinkToFit="1"/>
      <protection locked="0"/>
    </xf>
    <xf numFmtId="0" fontId="0" fillId="0" borderId="91" xfId="0" applyFill="1" applyBorder="1" applyAlignment="1" applyProtection="1">
      <alignment vertical="center" shrinkToFit="1"/>
      <protection locked="0"/>
    </xf>
    <xf numFmtId="0" fontId="0" fillId="0" borderId="92" xfId="0" applyFill="1" applyBorder="1" applyAlignment="1" applyProtection="1">
      <alignment vertical="center" shrinkToFit="1"/>
      <protection locked="0"/>
    </xf>
    <xf numFmtId="0" fontId="0" fillId="0" borderId="47" xfId="0" applyFill="1" applyBorder="1" applyAlignment="1" applyProtection="1">
      <alignment horizontal="right" vertical="center" shrinkToFit="1"/>
      <protection locked="0"/>
    </xf>
    <xf numFmtId="49" fontId="21" fillId="0" borderId="64" xfId="61" applyNumberFormat="1" applyFont="1" applyFill="1" applyBorder="1" applyAlignment="1">
      <alignment horizontal="left" vertical="center"/>
      <protection/>
    </xf>
    <xf numFmtId="0" fontId="9" fillId="0" borderId="26" xfId="61" applyFont="1" applyFill="1" applyBorder="1" applyAlignment="1">
      <alignment horizontal="center" vertical="center"/>
      <protection/>
    </xf>
    <xf numFmtId="0" fontId="9" fillId="0" borderId="26" xfId="61" applyNumberFormat="1" applyFont="1" applyFill="1" applyBorder="1" applyAlignment="1" quotePrefix="1">
      <alignment horizontal="center" vertical="center"/>
      <protection/>
    </xf>
    <xf numFmtId="0" fontId="21" fillId="0" borderId="26" xfId="61" applyFont="1" applyFill="1" applyBorder="1" applyAlignment="1">
      <alignment horizontal="center" vertical="center"/>
      <protection/>
    </xf>
    <xf numFmtId="0" fontId="9" fillId="0" borderId="64" xfId="0" applyFont="1" applyBorder="1" applyAlignment="1">
      <alignment horizontal="left" vertical="center"/>
    </xf>
    <xf numFmtId="0" fontId="0" fillId="0" borderId="93" xfId="0" applyFill="1" applyBorder="1" applyAlignment="1" applyProtection="1">
      <alignment vertical="center"/>
      <protection locked="0"/>
    </xf>
    <xf numFmtId="0" fontId="0" fillId="0" borderId="94" xfId="0" applyFill="1" applyBorder="1" applyAlignment="1" applyProtection="1">
      <alignment vertical="center"/>
      <protection locked="0"/>
    </xf>
    <xf numFmtId="0" fontId="0" fillId="0" borderId="95" xfId="0" applyFill="1" applyBorder="1" applyAlignment="1" applyProtection="1">
      <alignment vertical="center"/>
      <protection locked="0"/>
    </xf>
    <xf numFmtId="0" fontId="0" fillId="0" borderId="96" xfId="0" applyBorder="1" applyAlignment="1">
      <alignment horizontal="center" vertical="center"/>
    </xf>
    <xf numFmtId="0" fontId="0" fillId="0" borderId="38"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6" xfId="0" applyFill="1" applyBorder="1" applyAlignment="1" applyProtection="1">
      <alignment horizontal="center" vertical="center" shrinkToFit="1"/>
      <protection locked="0"/>
    </xf>
    <xf numFmtId="0" fontId="0" fillId="0" borderId="62" xfId="0" applyFill="1" applyBorder="1" applyAlignment="1" applyProtection="1">
      <alignment horizontal="center" vertical="center" shrinkToFit="1"/>
      <protection locked="0"/>
    </xf>
    <xf numFmtId="0" fontId="0" fillId="0" borderId="38" xfId="0" applyFill="1" applyBorder="1" applyAlignment="1" applyProtection="1">
      <alignment horizontal="center" vertical="center" shrinkToFit="1"/>
      <protection locked="0"/>
    </xf>
    <xf numFmtId="0" fontId="0" fillId="0" borderId="99" xfId="0" applyFill="1" applyBorder="1" applyAlignment="1" applyProtection="1">
      <alignment horizontal="center" vertical="center" shrinkToFit="1"/>
      <protection locked="0"/>
    </xf>
    <xf numFmtId="0" fontId="0" fillId="0" borderId="97" xfId="0" applyFill="1" applyBorder="1" applyAlignment="1" applyProtection="1">
      <alignment horizontal="center" vertical="center" shrinkToFit="1"/>
      <protection locked="0"/>
    </xf>
    <xf numFmtId="0" fontId="0" fillId="0" borderId="93" xfId="0" applyFill="1" applyBorder="1" applyAlignment="1" applyProtection="1">
      <alignment horizontal="center" vertical="center" shrinkToFit="1"/>
      <protection locked="0"/>
    </xf>
    <xf numFmtId="0" fontId="0" fillId="0" borderId="0" xfId="0" applyAlignment="1">
      <alignment horizontal="left" vertical="center"/>
    </xf>
    <xf numFmtId="188" fontId="0" fillId="37" borderId="0" xfId="0" applyNumberFormat="1" applyFill="1" applyBorder="1" applyAlignment="1" applyProtection="1">
      <alignment vertical="center"/>
      <protection locked="0"/>
    </xf>
    <xf numFmtId="188" fontId="0" fillId="37" borderId="0" xfId="0" applyNumberFormat="1" applyFill="1" applyAlignment="1">
      <alignment/>
    </xf>
    <xf numFmtId="188" fontId="0" fillId="37" borderId="0" xfId="0" applyNumberFormat="1" applyFill="1" applyBorder="1" applyAlignment="1" applyProtection="1">
      <alignment vertical="center"/>
      <protection/>
    </xf>
    <xf numFmtId="188" fontId="0" fillId="37" borderId="0" xfId="0" applyNumberFormat="1" applyFill="1" applyAlignment="1">
      <alignment horizontal="center"/>
    </xf>
    <xf numFmtId="0" fontId="62" fillId="0" borderId="0" xfId="0" applyNumberFormat="1" applyFont="1" applyAlignment="1">
      <alignment horizontal="center"/>
    </xf>
    <xf numFmtId="0" fontId="0" fillId="0" borderId="87" xfId="0" applyNumberFormat="1" applyFill="1" applyBorder="1" applyAlignment="1" applyProtection="1">
      <alignment horizontal="center" vertical="center"/>
      <protection locked="0"/>
    </xf>
    <xf numFmtId="0" fontId="63" fillId="0" borderId="31" xfId="61" applyNumberFormat="1" applyFont="1" applyFill="1" applyBorder="1" applyAlignment="1">
      <alignment horizontal="center" vertical="center"/>
      <protection/>
    </xf>
    <xf numFmtId="0" fontId="63" fillId="0" borderId="35" xfId="61" applyNumberFormat="1" applyFont="1" applyFill="1" applyBorder="1" applyAlignment="1">
      <alignment horizontal="center" vertical="center"/>
      <protection/>
    </xf>
    <xf numFmtId="0" fontId="0" fillId="0" borderId="100" xfId="0" applyBorder="1" applyAlignment="1">
      <alignment horizontal="center" vertical="center"/>
    </xf>
    <xf numFmtId="0" fontId="0" fillId="0" borderId="70" xfId="0" applyBorder="1" applyAlignment="1">
      <alignment horizontal="center" vertical="center"/>
    </xf>
    <xf numFmtId="0" fontId="0" fillId="0" borderId="94" xfId="0" applyFill="1" applyBorder="1" applyAlignment="1" applyProtection="1">
      <alignment horizontal="center" vertical="center"/>
      <protection locked="0"/>
    </xf>
    <xf numFmtId="0" fontId="0" fillId="0" borderId="73" xfId="0" applyFill="1" applyBorder="1" applyAlignment="1" applyProtection="1">
      <alignment vertical="center" shrinkToFit="1"/>
      <protection locked="0"/>
    </xf>
    <xf numFmtId="0" fontId="0" fillId="0" borderId="101" xfId="0" applyBorder="1" applyAlignment="1">
      <alignment horizontal="center" vertical="center"/>
    </xf>
    <xf numFmtId="0" fontId="0" fillId="0" borderId="101" xfId="0" applyFill="1" applyBorder="1" applyAlignment="1" applyProtection="1">
      <alignment horizontal="center" vertical="center" shrinkToFit="1"/>
      <protection locked="0"/>
    </xf>
    <xf numFmtId="0" fontId="0" fillId="0" borderId="102" xfId="0" applyFill="1" applyBorder="1" applyAlignment="1" applyProtection="1">
      <alignment horizontal="center" vertical="center" shrinkToFit="1"/>
      <protection locked="0"/>
    </xf>
    <xf numFmtId="0" fontId="0" fillId="0" borderId="103" xfId="0" applyBorder="1" applyAlignment="1">
      <alignment horizontal="center" vertical="center"/>
    </xf>
    <xf numFmtId="0" fontId="0" fillId="0" borderId="104" xfId="0" applyFill="1" applyBorder="1" applyAlignment="1" applyProtection="1">
      <alignment horizontal="center" vertical="center"/>
      <protection locked="0"/>
    </xf>
    <xf numFmtId="0" fontId="0" fillId="0" borderId="37" xfId="0" applyBorder="1" applyAlignment="1">
      <alignment horizontal="center" vertical="center"/>
    </xf>
    <xf numFmtId="0" fontId="0" fillId="0" borderId="105" xfId="0" applyFill="1" applyBorder="1" applyAlignment="1" applyProtection="1">
      <alignment vertical="center" shrinkToFit="1"/>
      <protection locked="0"/>
    </xf>
    <xf numFmtId="0" fontId="0" fillId="0" borderId="69" xfId="0" applyBorder="1" applyAlignment="1">
      <alignment horizontal="center" vertical="center"/>
    </xf>
    <xf numFmtId="0" fontId="0" fillId="0" borderId="69" xfId="0" applyFill="1" applyBorder="1" applyAlignment="1" applyProtection="1">
      <alignment horizontal="center" vertical="center" shrinkToFit="1"/>
      <protection locked="0"/>
    </xf>
    <xf numFmtId="0" fontId="0" fillId="0" borderId="106" xfId="0"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17" fillId="0" borderId="107" xfId="0" applyFont="1" applyBorder="1" applyAlignment="1">
      <alignment horizontal="center" vertical="center"/>
    </xf>
    <xf numFmtId="0" fontId="17" fillId="0" borderId="88" xfId="0" applyFont="1" applyFill="1" applyBorder="1" applyAlignment="1" applyProtection="1">
      <alignment vertical="center"/>
      <protection locked="0"/>
    </xf>
    <xf numFmtId="0" fontId="17" fillId="0" borderId="108" xfId="0" applyFont="1" applyBorder="1" applyAlignment="1">
      <alignment horizontal="center" vertical="center"/>
    </xf>
    <xf numFmtId="0" fontId="17" fillId="0" borderId="109" xfId="0" applyFont="1" applyFill="1" applyBorder="1" applyAlignment="1" applyProtection="1">
      <alignment vertical="center"/>
      <protection locked="0"/>
    </xf>
    <xf numFmtId="0" fontId="0" fillId="0" borderId="110" xfId="0" applyBorder="1" applyAlignment="1">
      <alignment horizontal="center" vertical="center"/>
    </xf>
    <xf numFmtId="0" fontId="0" fillId="0" borderId="109" xfId="0" applyFill="1" applyBorder="1" applyAlignment="1" applyProtection="1">
      <alignment horizontal="center" vertical="center"/>
      <protection locked="0"/>
    </xf>
    <xf numFmtId="0" fontId="0" fillId="0" borderId="111" xfId="0" applyBorder="1" applyAlignment="1">
      <alignment horizontal="center" vertical="center"/>
    </xf>
    <xf numFmtId="0" fontId="0" fillId="0" borderId="112" xfId="0" applyFill="1" applyBorder="1" applyAlignment="1" applyProtection="1">
      <alignment vertical="center" shrinkToFit="1"/>
      <protection locked="0"/>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115" xfId="0" applyFill="1" applyBorder="1" applyAlignment="1" applyProtection="1">
      <alignment vertical="center"/>
      <protection locked="0"/>
    </xf>
    <xf numFmtId="0" fontId="0" fillId="0" borderId="116" xfId="0" applyBorder="1" applyAlignment="1">
      <alignment horizontal="center" vertical="center"/>
    </xf>
    <xf numFmtId="0" fontId="0" fillId="0" borderId="115" xfId="0" applyFill="1" applyBorder="1" applyAlignment="1" applyProtection="1">
      <alignment horizontal="center" vertical="center"/>
      <protection locked="0"/>
    </xf>
    <xf numFmtId="0" fontId="0" fillId="0" borderId="117" xfId="0" applyBorder="1" applyAlignment="1">
      <alignment horizontal="center" vertical="center"/>
    </xf>
    <xf numFmtId="0" fontId="0" fillId="0" borderId="118" xfId="0" applyFill="1" applyBorder="1" applyAlignment="1" applyProtection="1">
      <alignment vertical="center" shrinkToFit="1"/>
      <protection locked="0"/>
    </xf>
    <xf numFmtId="0" fontId="0" fillId="0" borderId="119" xfId="0" applyBorder="1" applyAlignment="1">
      <alignment horizontal="center" vertical="center"/>
    </xf>
    <xf numFmtId="0" fontId="0" fillId="0" borderId="65" xfId="0" applyFill="1" applyBorder="1" applyAlignment="1" applyProtection="1">
      <alignment vertical="center"/>
      <protection locked="0"/>
    </xf>
    <xf numFmtId="0" fontId="0" fillId="0" borderId="120" xfId="0" applyFill="1" applyBorder="1" applyAlignment="1" applyProtection="1">
      <alignment vertical="center"/>
      <protection locked="0"/>
    </xf>
    <xf numFmtId="0" fontId="17" fillId="0" borderId="121" xfId="0" applyFont="1" applyBorder="1" applyAlignment="1">
      <alignment horizontal="center" vertical="center"/>
    </xf>
    <xf numFmtId="0" fontId="17" fillId="0" borderId="104" xfId="0" applyFont="1" applyFill="1" applyBorder="1" applyAlignment="1" applyProtection="1">
      <alignment vertical="center"/>
      <protection locked="0"/>
    </xf>
    <xf numFmtId="0" fontId="17" fillId="0" borderId="100" xfId="0" applyFont="1" applyBorder="1" applyAlignment="1">
      <alignment horizontal="center" vertical="center"/>
    </xf>
    <xf numFmtId="0" fontId="17" fillId="0" borderId="94" xfId="0" applyFont="1" applyFill="1" applyBorder="1" applyAlignment="1" applyProtection="1">
      <alignment vertical="center"/>
      <protection locked="0"/>
    </xf>
    <xf numFmtId="0" fontId="0" fillId="0" borderId="122" xfId="0" applyBorder="1" applyAlignment="1">
      <alignment vertical="center"/>
    </xf>
    <xf numFmtId="0" fontId="0" fillId="0" borderId="106" xfId="0" applyBorder="1" applyAlignment="1">
      <alignment vertical="center"/>
    </xf>
    <xf numFmtId="0" fontId="17" fillId="0" borderId="123" xfId="0" applyFont="1" applyBorder="1" applyAlignment="1">
      <alignment horizontal="center" vertical="center"/>
    </xf>
    <xf numFmtId="0" fontId="17" fillId="0" borderId="86" xfId="0" applyFont="1" applyFill="1" applyBorder="1" applyAlignment="1" applyProtection="1">
      <alignment vertical="center"/>
      <protection locked="0"/>
    </xf>
    <xf numFmtId="0" fontId="7" fillId="35" borderId="43" xfId="0" applyFont="1" applyFill="1" applyBorder="1" applyAlignment="1" applyProtection="1">
      <alignment vertical="center" shrinkToFit="1"/>
      <protection locked="0"/>
    </xf>
    <xf numFmtId="0" fontId="7" fillId="35" borderId="26" xfId="0" applyFont="1" applyFill="1" applyBorder="1" applyAlignment="1" applyProtection="1">
      <alignment vertical="center" shrinkToFit="1"/>
      <protection locked="0"/>
    </xf>
    <xf numFmtId="0" fontId="2" fillId="0" borderId="13" xfId="0" applyFont="1" applyBorder="1" applyAlignment="1">
      <alignment horizontal="center"/>
    </xf>
    <xf numFmtId="0" fontId="2" fillId="0" borderId="13"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9" fillId="0" borderId="0" xfId="0"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center" vertical="center"/>
      <protection locked="0"/>
    </xf>
    <xf numFmtId="0" fontId="2" fillId="0" borderId="0" xfId="0" applyFont="1" applyBorder="1" applyAlignment="1">
      <alignment horizontal="left"/>
    </xf>
    <xf numFmtId="38" fontId="9" fillId="0" borderId="32" xfId="61" applyNumberFormat="1" applyFont="1" applyFill="1" applyBorder="1" applyAlignment="1">
      <alignment horizontal="center" vertical="center"/>
      <protection/>
    </xf>
    <xf numFmtId="0" fontId="9" fillId="0" borderId="32" xfId="61" applyNumberFormat="1" applyFont="1" applyFill="1" applyBorder="1" applyAlignment="1">
      <alignment horizontal="center" vertical="center"/>
      <protection/>
    </xf>
    <xf numFmtId="49" fontId="9" fillId="0" borderId="84" xfId="61" applyNumberFormat="1" applyFont="1" applyFill="1" applyBorder="1" applyAlignment="1">
      <alignment horizontal="left" vertical="center"/>
      <protection/>
    </xf>
    <xf numFmtId="49" fontId="9" fillId="0" borderId="79" xfId="61" applyNumberFormat="1" applyFont="1" applyFill="1" applyBorder="1" applyAlignment="1">
      <alignment vertical="center"/>
      <protection/>
    </xf>
    <xf numFmtId="0" fontId="9" fillId="0" borderId="79" xfId="0" applyFont="1" applyFill="1" applyBorder="1" applyAlignment="1">
      <alignment vertical="center"/>
    </xf>
    <xf numFmtId="0" fontId="9" fillId="0" borderId="124" xfId="61" applyFont="1" applyFill="1" applyBorder="1">
      <alignment/>
      <protection/>
    </xf>
    <xf numFmtId="0" fontId="9" fillId="0" borderId="79" xfId="61" applyFont="1" applyFill="1" applyBorder="1">
      <alignment/>
      <protection/>
    </xf>
    <xf numFmtId="0" fontId="9" fillId="33" borderId="39" xfId="0" applyFont="1" applyFill="1" applyBorder="1" applyAlignment="1" applyProtection="1">
      <alignment horizontal="center" vertical="center" shrinkToFit="1"/>
      <protection locked="0"/>
    </xf>
    <xf numFmtId="49" fontId="9" fillId="33" borderId="36" xfId="0" applyNumberFormat="1" applyFont="1" applyFill="1" applyBorder="1" applyAlignment="1" applyProtection="1">
      <alignment horizontal="center" vertical="center" shrinkToFit="1"/>
      <protection locked="0"/>
    </xf>
    <xf numFmtId="0" fontId="9" fillId="33" borderId="36" xfId="0" applyFont="1" applyFill="1" applyBorder="1" applyAlignment="1" applyProtection="1">
      <alignment horizontal="center" vertical="center" shrinkToFit="1"/>
      <protection locked="0"/>
    </xf>
    <xf numFmtId="0" fontId="9" fillId="33" borderId="34" xfId="0" applyFont="1" applyFill="1" applyBorder="1" applyAlignment="1" applyProtection="1">
      <alignment horizontal="center" vertical="center" shrinkToFit="1"/>
      <protection locked="0"/>
    </xf>
    <xf numFmtId="0" fontId="9" fillId="38" borderId="0" xfId="61" applyFont="1" applyFill="1" applyBorder="1">
      <alignment/>
      <protection/>
    </xf>
    <xf numFmtId="0" fontId="27" fillId="0" borderId="0" xfId="0" applyFont="1" applyAlignment="1">
      <alignment/>
    </xf>
    <xf numFmtId="0" fontId="27" fillId="0" borderId="0" xfId="0" applyFont="1" applyAlignment="1">
      <alignment horizontal="center"/>
    </xf>
    <xf numFmtId="0" fontId="13" fillId="0" borderId="23" xfId="0" applyFont="1" applyBorder="1" applyAlignment="1">
      <alignment horizontal="center"/>
    </xf>
    <xf numFmtId="0" fontId="12" fillId="0" borderId="0" xfId="0" applyFont="1" applyAlignment="1">
      <alignment/>
    </xf>
    <xf numFmtId="0" fontId="12" fillId="0" borderId="0" xfId="0" applyFont="1" applyAlignment="1">
      <alignment vertical="top"/>
    </xf>
    <xf numFmtId="0" fontId="12" fillId="0" borderId="0" xfId="0" applyFont="1" applyAlignment="1">
      <alignment horizontal="left"/>
    </xf>
    <xf numFmtId="0" fontId="0" fillId="0" borderId="125" xfId="0" applyFont="1" applyFill="1" applyBorder="1" applyAlignment="1" applyProtection="1">
      <alignment horizontal="right" vertical="center" shrinkToFit="1"/>
      <protection locked="0"/>
    </xf>
    <xf numFmtId="0" fontId="0" fillId="0" borderId="126" xfId="0" applyFill="1" applyBorder="1" applyAlignment="1" applyProtection="1">
      <alignment horizontal="left" vertical="center"/>
      <protection locked="0"/>
    </xf>
    <xf numFmtId="0" fontId="0" fillId="0" borderId="127" xfId="0" applyFill="1" applyBorder="1" applyAlignment="1" applyProtection="1">
      <alignment horizontal="center" vertical="center"/>
      <protection locked="0"/>
    </xf>
    <xf numFmtId="0" fontId="0" fillId="0" borderId="128" xfId="0" applyFill="1" applyBorder="1" applyAlignment="1" applyProtection="1">
      <alignment horizontal="center" vertical="center"/>
      <protection/>
    </xf>
    <xf numFmtId="0" fontId="0" fillId="0" borderId="126" xfId="0" applyFont="1" applyFill="1" applyBorder="1" applyAlignment="1" applyProtection="1">
      <alignment horizontal="center" vertical="center"/>
      <protection locked="0"/>
    </xf>
    <xf numFmtId="38" fontId="0" fillId="0" borderId="128" xfId="49" applyFont="1" applyFill="1" applyBorder="1" applyAlignment="1" applyProtection="1">
      <alignment vertical="center"/>
      <protection/>
    </xf>
    <xf numFmtId="0" fontId="0" fillId="0" borderId="129" xfId="0" applyFill="1" applyBorder="1" applyAlignment="1" applyProtection="1">
      <alignment horizontal="center" vertical="center"/>
      <protection locked="0"/>
    </xf>
    <xf numFmtId="0" fontId="0" fillId="0" borderId="130" xfId="0" applyFont="1" applyFill="1" applyBorder="1" applyAlignment="1" applyProtection="1">
      <alignment horizontal="right" vertical="center" shrinkToFit="1"/>
      <protection locked="0"/>
    </xf>
    <xf numFmtId="0" fontId="0" fillId="0" borderId="131" xfId="0" applyFill="1" applyBorder="1" applyAlignment="1" applyProtection="1">
      <alignment horizontal="center" vertical="center"/>
      <protection/>
    </xf>
    <xf numFmtId="3" fontId="0" fillId="39" borderId="131" xfId="0" applyNumberFormat="1" applyFill="1" applyBorder="1" applyAlignment="1" applyProtection="1">
      <alignment horizontal="right" vertical="center"/>
      <protection/>
    </xf>
    <xf numFmtId="0" fontId="0" fillId="39" borderId="131" xfId="0" applyFill="1" applyBorder="1" applyAlignment="1" applyProtection="1">
      <alignment horizontal="left" vertical="center"/>
      <protection locked="0"/>
    </xf>
    <xf numFmtId="0" fontId="0" fillId="39" borderId="131" xfId="0" applyFill="1" applyBorder="1" applyAlignment="1" applyProtection="1">
      <alignment horizontal="center" vertical="center"/>
      <protection locked="0"/>
    </xf>
    <xf numFmtId="0" fontId="0" fillId="39" borderId="27" xfId="0" applyFill="1" applyBorder="1" applyAlignment="1" applyProtection="1">
      <alignment horizontal="center" vertical="center"/>
      <protection locked="0"/>
    </xf>
    <xf numFmtId="38" fontId="0" fillId="39" borderId="132" xfId="49" applyFont="1" applyFill="1" applyBorder="1" applyAlignment="1" applyProtection="1">
      <alignment vertical="center"/>
      <protection/>
    </xf>
    <xf numFmtId="0" fontId="0" fillId="39" borderId="50" xfId="0" applyFill="1" applyBorder="1" applyAlignment="1" applyProtection="1">
      <alignment horizontal="center" vertical="center"/>
      <protection locked="0"/>
    </xf>
    <xf numFmtId="0" fontId="0" fillId="0" borderId="133" xfId="0" applyFont="1" applyFill="1" applyBorder="1" applyAlignment="1" applyProtection="1">
      <alignment horizontal="center" vertical="center"/>
      <protection locked="0"/>
    </xf>
    <xf numFmtId="0" fontId="0" fillId="34" borderId="89" xfId="0" applyFill="1" applyBorder="1" applyAlignment="1">
      <alignment horizontal="center" vertical="center"/>
    </xf>
    <xf numFmtId="0" fontId="0" fillId="40" borderId="134" xfId="0" applyFill="1" applyBorder="1" applyAlignment="1">
      <alignment horizontal="center" vertical="center"/>
    </xf>
    <xf numFmtId="0" fontId="0" fillId="40" borderId="135" xfId="0" applyFill="1" applyBorder="1" applyAlignment="1">
      <alignment horizontal="center" vertical="center" wrapText="1"/>
    </xf>
    <xf numFmtId="0" fontId="0" fillId="41" borderId="10" xfId="0" applyFont="1" applyFill="1" applyBorder="1" applyAlignment="1" applyProtection="1">
      <alignment horizontal="center" vertical="center"/>
      <protection locked="0"/>
    </xf>
    <xf numFmtId="0" fontId="0" fillId="40" borderId="10" xfId="0" applyFill="1" applyBorder="1" applyAlignment="1" applyProtection="1">
      <alignment horizontal="center" vertical="center"/>
      <protection locked="0"/>
    </xf>
    <xf numFmtId="0" fontId="17" fillId="40" borderId="10" xfId="0" applyFont="1" applyFill="1" applyBorder="1" applyAlignment="1" applyProtection="1">
      <alignment vertical="center"/>
      <protection locked="0"/>
    </xf>
    <xf numFmtId="0" fontId="17" fillId="40" borderId="136" xfId="0" applyFont="1" applyFill="1" applyBorder="1" applyAlignment="1" applyProtection="1">
      <alignment horizontal="left" vertical="center"/>
      <protection locked="0"/>
    </xf>
    <xf numFmtId="0" fontId="17" fillId="40" borderId="26" xfId="0" applyFont="1" applyFill="1" applyBorder="1" applyAlignment="1" applyProtection="1">
      <alignment horizontal="left" vertical="center"/>
      <protection locked="0"/>
    </xf>
    <xf numFmtId="0" fontId="17" fillId="41" borderId="137" xfId="0" applyFont="1" applyFill="1" applyBorder="1" applyAlignment="1" applyProtection="1">
      <alignment horizontal="left" vertical="center"/>
      <protection locked="0"/>
    </xf>
    <xf numFmtId="0" fontId="17" fillId="41" borderId="81" xfId="0" applyFont="1" applyFill="1" applyBorder="1" applyAlignment="1" applyProtection="1">
      <alignment horizontal="left" vertical="center"/>
      <protection locked="0"/>
    </xf>
    <xf numFmtId="0" fontId="0" fillId="39" borderId="26" xfId="0" applyFill="1" applyBorder="1" applyAlignment="1" applyProtection="1">
      <alignment horizontal="center" vertical="center"/>
      <protection locked="0"/>
    </xf>
    <xf numFmtId="38" fontId="0" fillId="39" borderId="67" xfId="49" applyFont="1" applyFill="1" applyBorder="1" applyAlignment="1" applyProtection="1">
      <alignment vertical="center"/>
      <protection/>
    </xf>
    <xf numFmtId="0" fontId="0" fillId="39" borderId="68" xfId="0" applyFill="1" applyBorder="1" applyAlignment="1" applyProtection="1">
      <alignment horizontal="center" vertical="center"/>
      <protection locked="0"/>
    </xf>
    <xf numFmtId="0" fontId="0" fillId="40" borderId="138" xfId="0" applyFill="1" applyBorder="1" applyAlignment="1">
      <alignment horizontal="center"/>
    </xf>
    <xf numFmtId="0" fontId="0" fillId="40" borderId="139" xfId="0" applyFill="1" applyBorder="1" applyAlignment="1">
      <alignment horizontal="center" vertical="center"/>
    </xf>
    <xf numFmtId="0" fontId="17" fillId="35" borderId="140" xfId="0" applyFont="1" applyFill="1" applyBorder="1" applyAlignment="1" applyProtection="1">
      <alignment horizontal="left" vertical="center"/>
      <protection locked="0"/>
    </xf>
    <xf numFmtId="0" fontId="17" fillId="35" borderId="141" xfId="0" applyFont="1" applyFill="1" applyBorder="1" applyAlignment="1" applyProtection="1">
      <alignment horizontal="left" vertical="center"/>
      <protection locked="0"/>
    </xf>
    <xf numFmtId="0" fontId="17" fillId="35" borderId="142" xfId="0" applyFont="1" applyFill="1" applyBorder="1" applyAlignment="1" applyProtection="1">
      <alignment horizontal="left" vertical="center"/>
      <protection locked="0"/>
    </xf>
    <xf numFmtId="0" fontId="0" fillId="40" borderId="93" xfId="0" applyFill="1" applyBorder="1" applyAlignment="1">
      <alignment horizontal="center" vertical="center" wrapText="1"/>
    </xf>
    <xf numFmtId="0" fontId="17" fillId="40" borderId="120" xfId="0" applyFont="1" applyFill="1" applyBorder="1" applyAlignment="1" applyProtection="1">
      <alignment horizontal="left" vertical="center"/>
      <protection locked="0"/>
    </xf>
    <xf numFmtId="0" fontId="17" fillId="40" borderId="64" xfId="0" applyFont="1" applyFill="1" applyBorder="1" applyAlignment="1" applyProtection="1">
      <alignment horizontal="left" vertical="center"/>
      <protection locked="0"/>
    </xf>
    <xf numFmtId="0" fontId="17" fillId="41" borderId="60" xfId="0" applyFont="1" applyFill="1" applyBorder="1" applyAlignment="1" applyProtection="1">
      <alignment horizontal="left" vertical="center"/>
      <protection locked="0"/>
    </xf>
    <xf numFmtId="0" fontId="17" fillId="40" borderId="61" xfId="0" applyFont="1" applyFill="1" applyBorder="1" applyAlignment="1" applyProtection="1">
      <alignment horizontal="left" vertical="center"/>
      <protection locked="0"/>
    </xf>
    <xf numFmtId="0" fontId="17" fillId="40" borderId="65" xfId="0" applyFont="1" applyFill="1" applyBorder="1" applyAlignment="1" applyProtection="1">
      <alignment horizontal="left" vertical="center"/>
      <protection locked="0"/>
    </xf>
    <xf numFmtId="0" fontId="17" fillId="40" borderId="63" xfId="0" applyFont="1" applyFill="1" applyBorder="1" applyAlignment="1" applyProtection="1">
      <alignment horizontal="left" vertical="center"/>
      <protection locked="0"/>
    </xf>
    <xf numFmtId="0" fontId="0" fillId="34" borderId="11" xfId="0" applyFill="1" applyBorder="1" applyAlignment="1" applyProtection="1">
      <alignment horizontal="center" vertical="center"/>
      <protection locked="0"/>
    </xf>
    <xf numFmtId="0" fontId="0" fillId="34" borderId="12" xfId="0" applyFill="1" applyBorder="1" applyAlignment="1" applyProtection="1">
      <alignment horizontal="center" vertical="center"/>
      <protection locked="0"/>
    </xf>
    <xf numFmtId="0" fontId="9" fillId="33" borderId="143" xfId="0" applyFont="1" applyFill="1" applyBorder="1" applyAlignment="1" applyProtection="1">
      <alignment horizontal="center" vertical="center"/>
      <protection locked="0"/>
    </xf>
    <xf numFmtId="49" fontId="9" fillId="33" borderId="51" xfId="0" applyNumberFormat="1" applyFont="1" applyFill="1" applyBorder="1" applyAlignment="1" applyProtection="1">
      <alignment horizontal="center" vertical="center"/>
      <protection locked="0"/>
    </xf>
    <xf numFmtId="0" fontId="9" fillId="33" borderId="51" xfId="0" applyFont="1" applyFill="1" applyBorder="1" applyAlignment="1" applyProtection="1">
      <alignment horizontal="center" vertical="center"/>
      <protection locked="0"/>
    </xf>
    <xf numFmtId="0" fontId="9" fillId="33" borderId="52" xfId="0" applyFont="1" applyFill="1" applyBorder="1" applyAlignment="1" applyProtection="1">
      <alignment horizontal="center" vertical="center"/>
      <protection locked="0"/>
    </xf>
    <xf numFmtId="0" fontId="0" fillId="40" borderId="0" xfId="0" applyFill="1" applyBorder="1" applyAlignment="1">
      <alignment horizontal="center"/>
    </xf>
    <xf numFmtId="0" fontId="0" fillId="40" borderId="0" xfId="0" applyFill="1" applyBorder="1" applyAlignment="1">
      <alignment horizontal="center" vertical="center"/>
    </xf>
    <xf numFmtId="0" fontId="17" fillId="35" borderId="0" xfId="0" applyFont="1" applyFill="1" applyBorder="1" applyAlignment="1" applyProtection="1">
      <alignment horizontal="left" vertical="center"/>
      <protection locked="0"/>
    </xf>
    <xf numFmtId="0" fontId="17" fillId="0" borderId="0" xfId="0" applyFont="1" applyAlignment="1">
      <alignment/>
    </xf>
    <xf numFmtId="0" fontId="17" fillId="0" borderId="0" xfId="0" applyNumberFormat="1" applyFont="1" applyAlignment="1">
      <alignment/>
    </xf>
    <xf numFmtId="0" fontId="17" fillId="0" borderId="0" xfId="0" applyFont="1" applyAlignment="1">
      <alignment horizontal="center"/>
    </xf>
    <xf numFmtId="0" fontId="17" fillId="0" borderId="0" xfId="0" applyNumberFormat="1" applyFont="1" applyAlignment="1">
      <alignment horizontal="center"/>
    </xf>
    <xf numFmtId="49" fontId="17" fillId="0" borderId="0" xfId="0" applyNumberFormat="1" applyFont="1" applyAlignment="1">
      <alignment/>
    </xf>
    <xf numFmtId="38" fontId="17" fillId="0" borderId="0" xfId="0" applyNumberFormat="1" applyFont="1" applyAlignment="1">
      <alignment/>
    </xf>
    <xf numFmtId="0" fontId="0" fillId="0" borderId="0" xfId="0" applyFill="1" applyBorder="1" applyAlignment="1">
      <alignment/>
    </xf>
    <xf numFmtId="0" fontId="0" fillId="0" borderId="92" xfId="0"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17" fillId="0" borderId="0" xfId="0" applyFont="1" applyFill="1" applyBorder="1" applyAlignment="1">
      <alignment/>
    </xf>
    <xf numFmtId="0" fontId="62" fillId="0" borderId="0" xfId="0" applyNumberFormat="1" applyFont="1" applyBorder="1" applyAlignment="1">
      <alignment horizontal="center"/>
    </xf>
    <xf numFmtId="0" fontId="62" fillId="0" borderId="107" xfId="0" applyFont="1" applyBorder="1" applyAlignment="1">
      <alignment horizontal="center"/>
    </xf>
    <xf numFmtId="0" fontId="62" fillId="0" borderId="0" xfId="0" applyFont="1" applyAlignment="1">
      <alignment horizontal="center"/>
    </xf>
    <xf numFmtId="0" fontId="0" fillId="0" borderId="0" xfId="0" applyAlignment="1">
      <alignment horizontal="right"/>
    </xf>
    <xf numFmtId="0" fontId="0" fillId="0" borderId="57" xfId="0" applyBorder="1" applyAlignment="1">
      <alignment horizontal="center" vertical="center"/>
    </xf>
    <xf numFmtId="0" fontId="0" fillId="0" borderId="62" xfId="0" applyBorder="1" applyAlignment="1">
      <alignment horizontal="center" vertical="center"/>
    </xf>
    <xf numFmtId="0" fontId="25" fillId="0" borderId="144" xfId="0" applyFont="1" applyFill="1" applyBorder="1" applyAlignment="1" applyProtection="1">
      <alignment horizontal="center" vertical="center"/>
      <protection locked="0"/>
    </xf>
    <xf numFmtId="0" fontId="25" fillId="0" borderId="104" xfId="0" applyFont="1" applyFill="1" applyBorder="1" applyAlignment="1" applyProtection="1">
      <alignment horizontal="center" vertical="center"/>
      <protection locked="0"/>
    </xf>
    <xf numFmtId="38" fontId="0" fillId="0" borderId="26" xfId="49" applyFont="1" applyFill="1" applyBorder="1" applyAlignment="1" applyProtection="1">
      <alignment horizontal="right" vertical="center"/>
      <protection/>
    </xf>
    <xf numFmtId="38" fontId="0" fillId="0" borderId="67" xfId="49" applyFont="1" applyFill="1" applyBorder="1" applyAlignment="1" applyProtection="1">
      <alignment horizontal="right" vertical="center"/>
      <protection/>
    </xf>
    <xf numFmtId="0" fontId="0" fillId="33" borderId="23" xfId="0" applyFill="1" applyBorder="1" applyAlignment="1" applyProtection="1">
      <alignment vertical="center"/>
      <protection locked="0"/>
    </xf>
    <xf numFmtId="0" fontId="0" fillId="33" borderId="145" xfId="0" applyFill="1" applyBorder="1" applyAlignment="1" applyProtection="1">
      <alignment vertical="center"/>
      <protection locked="0"/>
    </xf>
    <xf numFmtId="0" fontId="0" fillId="0" borderId="25" xfId="0" applyBorder="1" applyAlignment="1">
      <alignment horizontal="center" vertical="center"/>
    </xf>
    <xf numFmtId="0" fontId="15" fillId="33" borderId="25" xfId="43" applyFill="1" applyBorder="1" applyAlignment="1" applyProtection="1">
      <alignment vertical="center"/>
      <protection locked="0"/>
    </xf>
    <xf numFmtId="0" fontId="0" fillId="33" borderId="25" xfId="0" applyFill="1" applyBorder="1" applyAlignment="1" applyProtection="1">
      <alignment vertical="center"/>
      <protection locked="0"/>
    </xf>
    <xf numFmtId="0" fontId="0" fillId="33" borderId="146" xfId="0" applyFill="1" applyBorder="1" applyAlignment="1" applyProtection="1">
      <alignment vertical="center"/>
      <protection locked="0"/>
    </xf>
    <xf numFmtId="0" fontId="0" fillId="33" borderId="15" xfId="0" applyFill="1" applyBorder="1" applyAlignment="1" applyProtection="1">
      <alignment vertical="center"/>
      <protection locked="0"/>
    </xf>
    <xf numFmtId="0" fontId="0" fillId="33" borderId="16" xfId="0" applyFill="1" applyBorder="1" applyAlignment="1" applyProtection="1">
      <alignment vertical="center"/>
      <protection locked="0"/>
    </xf>
    <xf numFmtId="0" fontId="0" fillId="33" borderId="147" xfId="0" applyFill="1" applyBorder="1" applyAlignment="1" applyProtection="1">
      <alignment vertical="center"/>
      <protection locked="0"/>
    </xf>
    <xf numFmtId="0" fontId="0" fillId="0" borderId="21" xfId="0" applyBorder="1" applyAlignment="1">
      <alignment horizontal="center" vertical="center"/>
    </xf>
    <xf numFmtId="0" fontId="0" fillId="0" borderId="23" xfId="0" applyBorder="1" applyAlignment="1">
      <alignment horizontal="center" vertical="center"/>
    </xf>
    <xf numFmtId="3" fontId="0" fillId="0" borderId="127" xfId="0" applyNumberFormat="1" applyFill="1" applyBorder="1" applyAlignment="1" applyProtection="1">
      <alignment horizontal="right" vertical="center"/>
      <protection/>
    </xf>
    <xf numFmtId="3" fontId="0" fillId="0" borderId="128" xfId="0" applyNumberFormat="1" applyFill="1" applyBorder="1" applyAlignment="1" applyProtection="1">
      <alignment horizontal="right" vertical="center"/>
      <protection/>
    </xf>
    <xf numFmtId="38" fontId="0" fillId="0" borderId="43" xfId="49" applyFont="1" applyFill="1" applyBorder="1" applyAlignment="1" applyProtection="1">
      <alignment horizontal="right" vertical="center"/>
      <protection/>
    </xf>
    <xf numFmtId="38" fontId="0" fillId="0" borderId="76" xfId="49" applyFont="1" applyFill="1" applyBorder="1" applyAlignment="1" applyProtection="1">
      <alignment horizontal="right" vertical="center"/>
      <protection/>
    </xf>
    <xf numFmtId="38" fontId="0" fillId="0" borderId="148" xfId="49" applyFont="1" applyFill="1" applyBorder="1" applyAlignment="1" applyProtection="1">
      <alignment horizontal="right" vertical="center"/>
      <protection/>
    </xf>
    <xf numFmtId="38" fontId="0" fillId="39" borderId="67" xfId="49" applyFont="1" applyFill="1" applyBorder="1" applyAlignment="1" applyProtection="1">
      <alignment horizontal="center" vertical="center"/>
      <protection/>
    </xf>
    <xf numFmtId="38" fontId="0" fillId="39" borderId="148" xfId="49" applyFont="1" applyFill="1" applyBorder="1" applyAlignment="1" applyProtection="1">
      <alignment horizontal="center" vertical="center"/>
      <protection/>
    </xf>
    <xf numFmtId="38" fontId="0" fillId="39" borderId="66" xfId="49" applyFont="1" applyFill="1" applyBorder="1" applyAlignment="1" applyProtection="1">
      <alignment horizontal="center" vertical="center"/>
      <protection/>
    </xf>
    <xf numFmtId="0" fontId="2" fillId="0" borderId="0" xfId="0" applyFont="1" applyBorder="1" applyAlignment="1">
      <alignment horizontal="left"/>
    </xf>
    <xf numFmtId="0" fontId="0" fillId="40" borderId="123" xfId="0" applyFill="1" applyBorder="1" applyAlignment="1">
      <alignment horizontal="center"/>
    </xf>
    <xf numFmtId="0" fontId="0" fillId="40" borderId="16" xfId="0" applyFill="1" applyBorder="1" applyAlignment="1">
      <alignment horizontal="center"/>
    </xf>
    <xf numFmtId="0" fontId="0" fillId="40" borderId="147" xfId="0" applyFill="1" applyBorder="1" applyAlignment="1">
      <alignment horizontal="center"/>
    </xf>
    <xf numFmtId="0" fontId="2" fillId="0" borderId="13" xfId="0" applyFont="1" applyBorder="1" applyAlignment="1">
      <alignment horizontal="center"/>
    </xf>
    <xf numFmtId="0" fontId="2" fillId="34" borderId="17" xfId="0" applyFont="1" applyFill="1" applyBorder="1" applyAlignment="1" applyProtection="1">
      <alignment horizontal="center" vertical="center"/>
      <protection locked="0"/>
    </xf>
    <xf numFmtId="0" fontId="2" fillId="34" borderId="42" xfId="0" applyFont="1" applyFill="1" applyBorder="1" applyAlignment="1" applyProtection="1">
      <alignment horizontal="center" vertical="center"/>
      <protection locked="0"/>
    </xf>
    <xf numFmtId="0" fontId="13" fillId="0" borderId="0" xfId="0" applyFont="1" applyAlignment="1">
      <alignment horizontal="center" vertical="top"/>
    </xf>
    <xf numFmtId="0" fontId="13" fillId="0" borderId="13" xfId="0" applyFont="1" applyBorder="1" applyAlignment="1">
      <alignment horizontal="center" vertical="top"/>
    </xf>
    <xf numFmtId="0" fontId="12" fillId="0" borderId="103" xfId="0" applyFont="1" applyBorder="1" applyAlignment="1">
      <alignment horizontal="distributed" vertical="center" indent="1"/>
    </xf>
    <xf numFmtId="0" fontId="12" fillId="0" borderId="37" xfId="0" applyFont="1" applyBorder="1" applyAlignment="1">
      <alignment horizontal="distributed" vertical="center" indent="1"/>
    </xf>
    <xf numFmtId="0" fontId="12" fillId="33" borderId="37" xfId="0" applyFont="1" applyFill="1" applyBorder="1" applyAlignment="1" applyProtection="1">
      <alignment horizontal="left" vertical="center"/>
      <protection locked="0"/>
    </xf>
    <xf numFmtId="0" fontId="12" fillId="33" borderId="149" xfId="0" applyFont="1" applyFill="1" applyBorder="1" applyAlignment="1" applyProtection="1">
      <alignment horizontal="left" vertical="center"/>
      <protection locked="0"/>
    </xf>
    <xf numFmtId="0" fontId="12" fillId="0" borderId="17" xfId="0" applyFont="1" applyBorder="1" applyAlignment="1">
      <alignment horizontal="distributed" vertical="center" indent="1"/>
    </xf>
    <xf numFmtId="0" fontId="12" fillId="0" borderId="14" xfId="0" applyFont="1" applyBorder="1" applyAlignment="1">
      <alignment horizontal="distributed" vertical="center" indent="1"/>
    </xf>
    <xf numFmtId="0" fontId="12" fillId="33" borderId="14" xfId="0" applyFont="1" applyFill="1" applyBorder="1" applyAlignment="1" applyProtection="1">
      <alignment horizontal="left" vertical="center"/>
      <protection locked="0"/>
    </xf>
    <xf numFmtId="0" fontId="12" fillId="33" borderId="42" xfId="0" applyFont="1" applyFill="1" applyBorder="1" applyAlignment="1" applyProtection="1">
      <alignment horizontal="left" vertical="center"/>
      <protection locked="0"/>
    </xf>
    <xf numFmtId="0" fontId="12" fillId="0" borderId="0" xfId="0" applyFont="1" applyAlignment="1">
      <alignment horizontal="left" indent="1"/>
    </xf>
    <xf numFmtId="49" fontId="14" fillId="0" borderId="150" xfId="49" applyNumberFormat="1" applyFont="1" applyFill="1" applyBorder="1" applyAlignment="1">
      <alignment horizontal="center" vertical="center"/>
    </xf>
    <xf numFmtId="0" fontId="9" fillId="0" borderId="17" xfId="61" applyFont="1" applyFill="1" applyBorder="1" applyAlignment="1">
      <alignment horizontal="center" vertical="center"/>
      <protection/>
    </xf>
    <xf numFmtId="0" fontId="0" fillId="0" borderId="42" xfId="0"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7　登録者翻天" xfId="61"/>
    <cellStyle name="標準_H23登録者" xfId="62"/>
    <cellStyle name="Followed Hyperlink" xfId="63"/>
    <cellStyle name="良い" xfId="64"/>
  </cellStyles>
  <dxfs count="7">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auto="1"/>
      </font>
      <fill>
        <patternFill>
          <bgColor indexed="41"/>
        </patternFill>
      </fill>
    </dxf>
    <dxf>
      <font>
        <color auto="1"/>
      </font>
      <fill>
        <patternFill>
          <bgColor rgb="FFCC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21</xdr:row>
      <xdr:rowOff>9525</xdr:rowOff>
    </xdr:from>
    <xdr:to>
      <xdr:col>5</xdr:col>
      <xdr:colOff>990600</xdr:colOff>
      <xdr:row>28</xdr:row>
      <xdr:rowOff>9525</xdr:rowOff>
    </xdr:to>
    <xdr:sp>
      <xdr:nvSpPr>
        <xdr:cNvPr id="1" name="Text Box 14"/>
        <xdr:cNvSpPr txBox="1">
          <a:spLocks noChangeArrowheads="1"/>
        </xdr:cNvSpPr>
      </xdr:nvSpPr>
      <xdr:spPr>
        <a:xfrm>
          <a:off x="190500" y="4657725"/>
          <a:ext cx="5410200" cy="1200150"/>
        </a:xfrm>
        <a:prstGeom prst="rect">
          <a:avLst/>
        </a:prstGeom>
        <a:solidFill>
          <a:srgbClr val="FFFFFF"/>
        </a:solidFill>
        <a:ln w="57150" cmpd="thickThin">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(1) </a:t>
          </a:r>
          <a:r>
            <a:rPr lang="en-US" cap="none" sz="1100" b="0" i="0" u="none" baseline="0">
              <a:solidFill>
                <a:srgbClr val="000000"/>
              </a:solidFill>
              <a:latin typeface="ＭＳ 明朝"/>
              <a:ea typeface="ＭＳ 明朝"/>
              <a:cs typeface="ＭＳ 明朝"/>
            </a:rPr>
            <a:t>「個人」シートから選手名をコピー</a:t>
          </a:r>
          <a:r>
            <a:rPr lang="en-US" cap="none" sz="1100" b="0" i="0" u="none" baseline="0">
              <a:solidFill>
                <a:srgbClr val="000000"/>
              </a:solidFill>
              <a:latin typeface="ＭＳ 明朝"/>
              <a:ea typeface="ＭＳ 明朝"/>
              <a:cs typeface="ＭＳ 明朝"/>
            </a:rPr>
            <a:t>
　　 該当の位置で右クリックし、「形式を選択して貼り付け」を  
   選択し、「値」にチェックを入れて、「OK」をクリックする。
   繰り返し行う。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21</xdr:row>
      <xdr:rowOff>9525</xdr:rowOff>
    </xdr:from>
    <xdr:to>
      <xdr:col>5</xdr:col>
      <xdr:colOff>990600</xdr:colOff>
      <xdr:row>28</xdr:row>
      <xdr:rowOff>9525</xdr:rowOff>
    </xdr:to>
    <xdr:sp>
      <xdr:nvSpPr>
        <xdr:cNvPr id="1" name="Text Box 14"/>
        <xdr:cNvSpPr txBox="1">
          <a:spLocks noChangeArrowheads="1"/>
        </xdr:cNvSpPr>
      </xdr:nvSpPr>
      <xdr:spPr>
        <a:xfrm>
          <a:off x="190500" y="4657725"/>
          <a:ext cx="5410200" cy="1200150"/>
        </a:xfrm>
        <a:prstGeom prst="rect">
          <a:avLst/>
        </a:prstGeom>
        <a:solidFill>
          <a:srgbClr val="FFFFFF"/>
        </a:solidFill>
        <a:ln w="57150" cmpd="thickThin">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(1) </a:t>
          </a:r>
          <a:r>
            <a:rPr lang="en-US" cap="none" sz="1100" b="0" i="0" u="none" baseline="0">
              <a:solidFill>
                <a:srgbClr val="000000"/>
              </a:solidFill>
              <a:latin typeface="ＭＳ 明朝"/>
              <a:ea typeface="ＭＳ 明朝"/>
              <a:cs typeface="ＭＳ 明朝"/>
            </a:rPr>
            <a:t>「個人」シートから選手名をコピー</a:t>
          </a:r>
          <a:r>
            <a:rPr lang="en-US" cap="none" sz="1100" b="0" i="0" u="none" baseline="0">
              <a:solidFill>
                <a:srgbClr val="000000"/>
              </a:solidFill>
              <a:latin typeface="ＭＳ 明朝"/>
              <a:ea typeface="ＭＳ 明朝"/>
              <a:cs typeface="ＭＳ 明朝"/>
            </a:rPr>
            <a:t>
　　 該当の位置で右クリックし、「形式を選択して貼り付け」を  
   選択し、「値」にチェックを入れて、「OK」をクリックする。
   繰り返し行う。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V67"/>
  <sheetViews>
    <sheetView showGridLines="0" zoomScaleSheetLayoutView="100" zoomScalePageLayoutView="0" workbookViewId="0" topLeftCell="A1">
      <selection activeCell="K24" sqref="K24"/>
    </sheetView>
  </sheetViews>
  <sheetFormatPr defaultColWidth="0" defaultRowHeight="14.25"/>
  <cols>
    <col min="1" max="1" width="14.19921875" style="0" customWidth="1"/>
    <col min="2" max="2" width="15.3984375" style="0" customWidth="1"/>
    <col min="3" max="3" width="5.09765625" style="0" customWidth="1"/>
    <col min="4" max="4" width="3.5" style="0" customWidth="1"/>
    <col min="5" max="6" width="4.69921875" style="0" customWidth="1"/>
    <col min="7" max="7" width="6.69921875" style="0" customWidth="1"/>
    <col min="8" max="8" width="3" style="0" customWidth="1"/>
    <col min="9" max="9" width="9.5" style="0" customWidth="1"/>
    <col min="10" max="10" width="5.19921875" style="0" customWidth="1"/>
    <col min="11" max="11" width="35.19921875" style="0" customWidth="1"/>
    <col min="12" max="12" width="3.19921875" style="0" customWidth="1"/>
    <col min="13" max="13" width="14.8984375" style="0" customWidth="1"/>
    <col min="14" max="15" width="6.59765625" style="0" customWidth="1"/>
    <col min="16" max="17" width="5.3984375" style="0" hidden="1" customWidth="1"/>
    <col min="18" max="18" width="5.09765625" style="0" hidden="1" customWidth="1"/>
    <col min="19" max="19" width="26" style="5" customWidth="1"/>
    <col min="20" max="20" width="9.8984375" style="0" hidden="1" customWidth="1"/>
    <col min="21" max="21" width="4.19921875" style="0" hidden="1" customWidth="1"/>
    <col min="22" max="16384" width="0" style="0" hidden="1" customWidth="1"/>
  </cols>
  <sheetData>
    <row r="1" spans="2:22" ht="18">
      <c r="B1" s="34" t="s">
        <v>1814</v>
      </c>
      <c r="P1" s="191" t="s">
        <v>1257</v>
      </c>
      <c r="Q1" s="191"/>
      <c r="R1" s="191"/>
      <c r="S1" s="395" t="s">
        <v>146</v>
      </c>
      <c r="U1" t="s">
        <v>395</v>
      </c>
      <c r="V1" t="s">
        <v>396</v>
      </c>
    </row>
    <row r="2" spans="1:22" ht="15" customHeight="1">
      <c r="A2" s="35" t="s">
        <v>397</v>
      </c>
      <c r="P2" s="191"/>
      <c r="Q2" s="191"/>
      <c r="R2" s="191"/>
      <c r="S2" s="395" t="s">
        <v>147</v>
      </c>
      <c r="U2" t="s">
        <v>398</v>
      </c>
      <c r="V2" t="s">
        <v>399</v>
      </c>
    </row>
    <row r="3" spans="1:22" ht="15" customHeight="1">
      <c r="A3" s="36" t="s">
        <v>400</v>
      </c>
      <c r="K3" s="465" t="s">
        <v>1263</v>
      </c>
      <c r="L3" s="465"/>
      <c r="M3" s="465"/>
      <c r="N3" s="465"/>
      <c r="O3" s="465"/>
      <c r="P3" s="191"/>
      <c r="Q3" s="191"/>
      <c r="R3" s="191"/>
      <c r="S3" s="395" t="s">
        <v>536</v>
      </c>
      <c r="V3" t="s">
        <v>401</v>
      </c>
    </row>
    <row r="4" spans="1:22" ht="19.5" customHeight="1" thickBot="1">
      <c r="A4" s="37" t="s">
        <v>150</v>
      </c>
      <c r="P4" s="191"/>
      <c r="Q4" s="191"/>
      <c r="R4" s="191"/>
      <c r="S4" s="395" t="s">
        <v>609</v>
      </c>
      <c r="V4" t="s">
        <v>402</v>
      </c>
    </row>
    <row r="5" spans="1:19" ht="19.5" customHeight="1">
      <c r="A5" s="28" t="s">
        <v>403</v>
      </c>
      <c r="B5" s="29" t="s">
        <v>1686</v>
      </c>
      <c r="C5" s="481" t="s">
        <v>145</v>
      </c>
      <c r="D5" s="481"/>
      <c r="E5" s="478"/>
      <c r="F5" s="479"/>
      <c r="G5" s="479"/>
      <c r="H5" s="479"/>
      <c r="I5" s="479"/>
      <c r="J5" s="480"/>
      <c r="P5" s="191"/>
      <c r="Q5" s="191"/>
      <c r="R5" s="191"/>
      <c r="S5" s="395" t="s">
        <v>1286</v>
      </c>
    </row>
    <row r="6" spans="1:19" ht="19.5" customHeight="1">
      <c r="A6" s="30" t="s">
        <v>404</v>
      </c>
      <c r="B6" s="31" t="s">
        <v>1687</v>
      </c>
      <c r="C6" s="482" t="s">
        <v>405</v>
      </c>
      <c r="D6" s="482"/>
      <c r="E6" s="472" t="s">
        <v>1686</v>
      </c>
      <c r="F6" s="472"/>
      <c r="G6" s="472"/>
      <c r="H6" s="472"/>
      <c r="I6" s="472"/>
      <c r="J6" s="473"/>
      <c r="P6" s="191"/>
      <c r="Q6" s="191"/>
      <c r="R6" s="191"/>
      <c r="S6" s="395" t="s">
        <v>586</v>
      </c>
    </row>
    <row r="7" spans="1:19" ht="19.5" customHeight="1" thickBot="1">
      <c r="A7" s="32" t="s">
        <v>406</v>
      </c>
      <c r="B7" s="33" t="s">
        <v>1687</v>
      </c>
      <c r="C7" s="474" t="s">
        <v>1264</v>
      </c>
      <c r="D7" s="474"/>
      <c r="E7" s="475"/>
      <c r="F7" s="476"/>
      <c r="G7" s="476"/>
      <c r="H7" s="476"/>
      <c r="I7" s="476"/>
      <c r="J7" s="477"/>
      <c r="P7" s="462" t="s">
        <v>1261</v>
      </c>
      <c r="Q7" s="462"/>
      <c r="R7" s="462"/>
      <c r="S7" s="395" t="s">
        <v>666</v>
      </c>
    </row>
    <row r="8" spans="14:19" ht="15" customHeight="1">
      <c r="N8" s="466" t="s">
        <v>1256</v>
      </c>
      <c r="O8" s="467"/>
      <c r="P8" s="463" t="s">
        <v>1262</v>
      </c>
      <c r="Q8" s="464"/>
      <c r="R8" s="464"/>
      <c r="S8" s="395" t="s">
        <v>768</v>
      </c>
    </row>
    <row r="9" spans="1:19" ht="19.5" customHeight="1" thickBot="1">
      <c r="A9" s="3" t="s">
        <v>355</v>
      </c>
      <c r="N9" s="372" t="s">
        <v>1254</v>
      </c>
      <c r="O9" s="373" t="s">
        <v>1255</v>
      </c>
      <c r="P9" s="191"/>
      <c r="Q9" s="331" t="s">
        <v>1260</v>
      </c>
      <c r="R9" s="191"/>
      <c r="S9" s="395" t="s">
        <v>1188</v>
      </c>
    </row>
    <row r="10" spans="1:19" ht="15" customHeight="1">
      <c r="A10" s="374" t="s">
        <v>1338</v>
      </c>
      <c r="B10" s="375"/>
      <c r="C10" s="22"/>
      <c r="D10" s="299"/>
      <c r="E10" s="22"/>
      <c r="F10" s="299"/>
      <c r="G10" s="22"/>
      <c r="H10" s="23"/>
      <c r="I10" s="299"/>
      <c r="J10" s="22"/>
      <c r="K10" s="303"/>
      <c r="L10" s="316"/>
      <c r="M10" s="295"/>
      <c r="N10" s="320"/>
      <c r="O10" s="321"/>
      <c r="P10" s="191"/>
      <c r="Q10" s="331"/>
      <c r="R10" s="191"/>
      <c r="S10" s="395" t="s">
        <v>834</v>
      </c>
    </row>
    <row r="11" spans="1:19" ht="19.5" customHeight="1">
      <c r="A11" s="335" t="s">
        <v>407</v>
      </c>
      <c r="B11" s="314" t="s">
        <v>1686</v>
      </c>
      <c r="C11" s="336" t="s">
        <v>363</v>
      </c>
      <c r="D11" s="337"/>
      <c r="E11" s="336" t="s">
        <v>408</v>
      </c>
      <c r="F11" s="337"/>
      <c r="G11" s="336" t="s">
        <v>409</v>
      </c>
      <c r="H11" s="20" t="s">
        <v>410</v>
      </c>
      <c r="I11" s="337" t="s">
        <v>1687</v>
      </c>
      <c r="J11" s="336" t="s">
        <v>411</v>
      </c>
      <c r="K11" s="338" t="s">
        <v>1686</v>
      </c>
      <c r="L11" s="339" t="s">
        <v>412</v>
      </c>
      <c r="M11" s="314" t="s">
        <v>1687</v>
      </c>
      <c r="N11" s="340"/>
      <c r="O11" s="341"/>
      <c r="P11" s="328"/>
      <c r="Q11" s="330">
        <f>IF(F22&gt;2,IF(AND(N11="可",O11="可"),"○",IF(OR(AND(N11="可",O11=""),AND(N11="",O11="可")),"△","×")),"")</f>
      </c>
      <c r="R11" s="330"/>
      <c r="S11" s="395" t="s">
        <v>108</v>
      </c>
    </row>
    <row r="12" spans="1:19" ht="15" customHeight="1">
      <c r="A12" s="370" t="s">
        <v>1338</v>
      </c>
      <c r="B12" s="371"/>
      <c r="C12" s="336"/>
      <c r="D12" s="337"/>
      <c r="E12" s="336"/>
      <c r="F12" s="337"/>
      <c r="G12" s="336"/>
      <c r="H12" s="20"/>
      <c r="I12" s="337"/>
      <c r="J12" s="336"/>
      <c r="K12" s="338"/>
      <c r="L12" s="339"/>
      <c r="M12" s="314"/>
      <c r="N12" s="340"/>
      <c r="O12" s="341"/>
      <c r="P12" s="328"/>
      <c r="Q12" s="330"/>
      <c r="R12" s="330"/>
      <c r="S12" s="395" t="s">
        <v>898</v>
      </c>
    </row>
    <row r="13" spans="1:19" ht="19.5" customHeight="1">
      <c r="A13" s="87" t="s">
        <v>407</v>
      </c>
      <c r="B13" s="296" t="s">
        <v>1686</v>
      </c>
      <c r="C13" s="24" t="s">
        <v>363</v>
      </c>
      <c r="D13" s="300"/>
      <c r="E13" s="24" t="s">
        <v>408</v>
      </c>
      <c r="F13" s="300"/>
      <c r="G13" s="24" t="s">
        <v>409</v>
      </c>
      <c r="H13" s="25" t="s">
        <v>410</v>
      </c>
      <c r="I13" s="300" t="s">
        <v>1687</v>
      </c>
      <c r="J13" s="24" t="s">
        <v>411</v>
      </c>
      <c r="K13" s="304" t="s">
        <v>1686</v>
      </c>
      <c r="L13" s="317" t="s">
        <v>412</v>
      </c>
      <c r="M13" s="314" t="s">
        <v>1687</v>
      </c>
      <c r="N13" s="322"/>
      <c r="O13" s="323"/>
      <c r="P13" s="328"/>
      <c r="Q13" s="330">
        <f>IF(F22&gt;6,IF(AND(N13="可",O13="可"),"○",IF(OR(AND(N13="可",O13=""),AND(N13="",O13="可")),"△","×")),"")</f>
      </c>
      <c r="R13" s="330"/>
      <c r="S13" s="395" t="s">
        <v>1656</v>
      </c>
    </row>
    <row r="14" spans="1:19" ht="15" customHeight="1">
      <c r="A14" s="368" t="s">
        <v>1338</v>
      </c>
      <c r="B14" s="369"/>
      <c r="C14" s="342"/>
      <c r="D14" s="343"/>
      <c r="E14" s="342"/>
      <c r="F14" s="343"/>
      <c r="G14" s="342"/>
      <c r="H14" s="344"/>
      <c r="I14" s="343"/>
      <c r="J14" s="342"/>
      <c r="K14" s="345"/>
      <c r="L14" s="346"/>
      <c r="M14" s="298"/>
      <c r="N14" s="347"/>
      <c r="O14" s="348"/>
      <c r="P14" s="328"/>
      <c r="Q14" s="330"/>
      <c r="R14" s="330"/>
      <c r="S14" s="395" t="s">
        <v>1020</v>
      </c>
    </row>
    <row r="15" spans="1:19" ht="19.5" customHeight="1" thickBot="1">
      <c r="A15" s="88" t="s">
        <v>407</v>
      </c>
      <c r="B15" s="297"/>
      <c r="C15" s="26" t="s">
        <v>363</v>
      </c>
      <c r="D15" s="301"/>
      <c r="E15" s="26" t="s">
        <v>408</v>
      </c>
      <c r="F15" s="301"/>
      <c r="G15" s="26" t="s">
        <v>409</v>
      </c>
      <c r="H15" s="27" t="s">
        <v>410</v>
      </c>
      <c r="I15" s="301"/>
      <c r="J15" s="26" t="s">
        <v>411</v>
      </c>
      <c r="K15" s="305"/>
      <c r="L15" s="318" t="s">
        <v>412</v>
      </c>
      <c r="M15" s="297"/>
      <c r="N15" s="324"/>
      <c r="O15" s="325"/>
      <c r="P15" s="328">
        <f>COUNTA(B11:B15)</f>
        <v>2</v>
      </c>
      <c r="Q15" s="330">
        <f>IF(F22&gt;14,IF(AND(N15="可",O15="可"),"○",IF(OR(AND(N15="可",O15=""),AND(N15="",O15="可")),"△","×")),"")</f>
      </c>
      <c r="R15" s="330"/>
      <c r="S15" s="395" t="s">
        <v>1038</v>
      </c>
    </row>
    <row r="16" spans="1:19" ht="15" customHeight="1">
      <c r="A16" s="352" t="s">
        <v>1338</v>
      </c>
      <c r="B16" s="353"/>
      <c r="C16" s="354"/>
      <c r="D16" s="355"/>
      <c r="E16" s="354"/>
      <c r="F16" s="355"/>
      <c r="G16" s="354"/>
      <c r="H16" s="356"/>
      <c r="I16" s="355"/>
      <c r="J16" s="354"/>
      <c r="K16" s="357"/>
      <c r="L16" s="358"/>
      <c r="M16" s="367"/>
      <c r="N16" s="349"/>
      <c r="O16" s="349"/>
      <c r="P16" s="328"/>
      <c r="Q16" s="330"/>
      <c r="R16" s="330"/>
      <c r="S16" s="395" t="s">
        <v>210</v>
      </c>
    </row>
    <row r="17" spans="1:19" ht="19.5" customHeight="1" thickBot="1">
      <c r="A17" s="359" t="s">
        <v>413</v>
      </c>
      <c r="B17" s="360" t="s">
        <v>1686</v>
      </c>
      <c r="C17" s="361" t="s">
        <v>363</v>
      </c>
      <c r="D17" s="362"/>
      <c r="E17" s="361" t="s">
        <v>95</v>
      </c>
      <c r="F17" s="362"/>
      <c r="G17" s="361" t="s">
        <v>409</v>
      </c>
      <c r="H17" s="363" t="s">
        <v>410</v>
      </c>
      <c r="I17" s="362" t="s">
        <v>1687</v>
      </c>
      <c r="J17" s="361" t="s">
        <v>411</v>
      </c>
      <c r="K17" s="364" t="s">
        <v>1686</v>
      </c>
      <c r="L17" s="365" t="s">
        <v>412</v>
      </c>
      <c r="M17" s="366" t="s">
        <v>1687</v>
      </c>
      <c r="N17" s="327">
        <f>IF(AND(F22&gt;=3,F22&lt;=6),1-P15,IF(AND(F22&gt;=7,F22&lt;=14),2-P15,IF(F22&gt;=15,3-P15,0)))</f>
        <v>0</v>
      </c>
      <c r="O17" s="327"/>
      <c r="P17" s="328"/>
      <c r="Q17" s="328">
        <f>IF(AND(F22&gt;=3,F22&lt;=6),COUNTIF(Q11:Q11,"○"),IF(AND(F22&gt;=7,F22&lt;=14),COUNTIF(Q11:Q13,"○"),IF(F22&gt;=15,COUNTIF(Q11:Q15,"○"),0)))</f>
        <v>0</v>
      </c>
      <c r="R17" s="328"/>
      <c r="S17" s="395" t="s">
        <v>1730</v>
      </c>
    </row>
    <row r="18" spans="1:19" ht="15" customHeight="1">
      <c r="A18" s="350" t="s">
        <v>1338</v>
      </c>
      <c r="B18" s="351"/>
      <c r="C18" s="293"/>
      <c r="D18" s="302"/>
      <c r="E18" s="293"/>
      <c r="F18" s="302"/>
      <c r="G18" s="293"/>
      <c r="H18" s="294"/>
      <c r="I18" s="302"/>
      <c r="J18" s="293"/>
      <c r="K18" s="306"/>
      <c r="L18" s="319"/>
      <c r="M18" s="315"/>
      <c r="N18" s="327"/>
      <c r="O18" s="327"/>
      <c r="P18" s="328"/>
      <c r="Q18" s="328"/>
      <c r="R18" s="328"/>
      <c r="S18" s="395" t="s">
        <v>1336</v>
      </c>
    </row>
    <row r="19" spans="1:19" ht="19.5" customHeight="1" thickBot="1">
      <c r="A19" s="88" t="s">
        <v>413</v>
      </c>
      <c r="B19" s="297"/>
      <c r="C19" s="26" t="s">
        <v>363</v>
      </c>
      <c r="D19" s="301"/>
      <c r="E19" s="26" t="s">
        <v>95</v>
      </c>
      <c r="F19" s="332"/>
      <c r="G19" s="26" t="s">
        <v>409</v>
      </c>
      <c r="H19" s="27" t="s">
        <v>410</v>
      </c>
      <c r="I19" s="301"/>
      <c r="J19" s="26" t="s">
        <v>411</v>
      </c>
      <c r="K19" s="305"/>
      <c r="L19" s="318" t="s">
        <v>412</v>
      </c>
      <c r="M19" s="313"/>
      <c r="N19" s="329">
        <f>COUNTA(B17:B19)</f>
        <v>1</v>
      </c>
      <c r="O19" s="329"/>
      <c r="P19" s="328"/>
      <c r="Q19" s="328">
        <f>IF(AND(F22&gt;=3,F22&lt;=6),COUNTIF(Q11:Q11,"△"),IF(AND(F22&gt;=7,F22&lt;=14),COUNTIF(Q11:Q13,"△"),IF(F22&gt;=15,COUNTIF(Q11:Q15,"△"),0)))</f>
        <v>0</v>
      </c>
      <c r="R19" s="328"/>
      <c r="S19" s="395" t="s">
        <v>1810</v>
      </c>
    </row>
    <row r="20" spans="11:19" ht="9.75" customHeight="1">
      <c r="K20" s="5"/>
      <c r="P20" s="191"/>
      <c r="Q20" s="191">
        <f>IF(AND(F22&gt;=3,F22&lt;=6),COUNTIF(Q11:Q11,"×"),IF(AND(F22&gt;=7,F22&lt;=14),COUNTIF(Q11:Q13,"×"),IF(F22&gt;=15,COUNTIF(Q11:Q15,"×"),0)))</f>
        <v>0</v>
      </c>
      <c r="R20" s="191"/>
      <c r="S20" s="395" t="s">
        <v>1811</v>
      </c>
    </row>
    <row r="21" spans="1:19" ht="19.5" customHeight="1">
      <c r="A21" s="200" t="s">
        <v>414</v>
      </c>
      <c r="B21" s="468" t="s">
        <v>149</v>
      </c>
      <c r="C21" s="468"/>
      <c r="D21" s="468"/>
      <c r="E21" s="468"/>
      <c r="F21" s="468"/>
      <c r="G21" s="468"/>
      <c r="H21" s="468"/>
      <c r="I21" s="468"/>
      <c r="J21" s="469"/>
      <c r="S21" s="395" t="s">
        <v>1337</v>
      </c>
    </row>
    <row r="22" spans="1:19" ht="19.5" customHeight="1">
      <c r="A22" s="208" t="s">
        <v>158</v>
      </c>
      <c r="B22" s="485">
        <v>3000</v>
      </c>
      <c r="C22" s="486"/>
      <c r="D22" s="209" t="s">
        <v>153</v>
      </c>
      <c r="E22" s="210" t="s">
        <v>415</v>
      </c>
      <c r="F22" s="211">
        <f>'個人'!B35</f>
        <v>0</v>
      </c>
      <c r="G22" s="212" t="s">
        <v>416</v>
      </c>
      <c r="H22" s="210" t="s">
        <v>417</v>
      </c>
      <c r="I22" s="213">
        <f aca="true" t="shared" si="0" ref="I22:I30">B22*F22</f>
        <v>0</v>
      </c>
      <c r="J22" s="214" t="s">
        <v>153</v>
      </c>
      <c r="K22" s="2"/>
      <c r="S22" s="395" t="s">
        <v>1101</v>
      </c>
    </row>
    <row r="23" spans="1:19" ht="19.5" customHeight="1">
      <c r="A23" s="193" t="s">
        <v>418</v>
      </c>
      <c r="B23" s="470">
        <v>4000</v>
      </c>
      <c r="C23" s="471"/>
      <c r="D23" s="195" t="s">
        <v>153</v>
      </c>
      <c r="E23" s="194" t="s">
        <v>415</v>
      </c>
      <c r="F23" s="197">
        <f>シンクロ!B28</f>
        <v>0</v>
      </c>
      <c r="G23" s="196" t="s">
        <v>1186</v>
      </c>
      <c r="H23" s="194" t="s">
        <v>417</v>
      </c>
      <c r="I23" s="199">
        <f t="shared" si="0"/>
        <v>0</v>
      </c>
      <c r="J23" s="198" t="s">
        <v>153</v>
      </c>
      <c r="K23" s="15"/>
      <c r="S23" s="218"/>
    </row>
    <row r="24" spans="1:19" ht="19.5" customHeight="1">
      <c r="A24" s="193" t="s">
        <v>159</v>
      </c>
      <c r="B24" s="470">
        <v>6000</v>
      </c>
      <c r="C24" s="471"/>
      <c r="D24" s="195" t="s">
        <v>153</v>
      </c>
      <c r="E24" s="194" t="s">
        <v>415</v>
      </c>
      <c r="F24" s="197">
        <f>'団体（男子）'!B17+'団体 (女子)'!B17</f>
        <v>0</v>
      </c>
      <c r="G24" s="196" t="s">
        <v>419</v>
      </c>
      <c r="H24" s="194" t="s">
        <v>420</v>
      </c>
      <c r="I24" s="199">
        <f t="shared" si="0"/>
        <v>0</v>
      </c>
      <c r="J24" s="198" t="s">
        <v>153</v>
      </c>
      <c r="K24" s="2"/>
      <c r="S24" s="218"/>
    </row>
    <row r="25" spans="1:19" ht="19.5" customHeight="1">
      <c r="A25" s="307" t="s">
        <v>1681</v>
      </c>
      <c r="B25" s="488"/>
      <c r="C25" s="489"/>
      <c r="D25" s="490"/>
      <c r="E25" s="428"/>
      <c r="F25" s="197">
        <f>'個人'!I35</f>
        <v>0</v>
      </c>
      <c r="G25" s="196" t="s">
        <v>416</v>
      </c>
      <c r="H25" s="428"/>
      <c r="I25" s="429"/>
      <c r="J25" s="430"/>
      <c r="K25" s="2"/>
      <c r="S25" s="218"/>
    </row>
    <row r="26" spans="1:19" ht="19.5" customHeight="1">
      <c r="A26" s="307" t="s">
        <v>1671</v>
      </c>
      <c r="B26" s="470">
        <v>2000</v>
      </c>
      <c r="C26" s="471"/>
      <c r="D26" s="195" t="s">
        <v>153</v>
      </c>
      <c r="E26" s="194" t="s">
        <v>415</v>
      </c>
      <c r="F26" s="197">
        <f>ふるさと!B16</f>
        <v>0</v>
      </c>
      <c r="G26" s="196" t="s">
        <v>416</v>
      </c>
      <c r="H26" s="194" t="s">
        <v>417</v>
      </c>
      <c r="I26" s="199">
        <f>B26*F26</f>
        <v>0</v>
      </c>
      <c r="J26" s="198" t="s">
        <v>153</v>
      </c>
      <c r="K26" s="2"/>
      <c r="S26" s="218"/>
    </row>
    <row r="27" spans="1:19" ht="19.5" customHeight="1">
      <c r="A27" s="307" t="s">
        <v>421</v>
      </c>
      <c r="B27" s="470">
        <v>25000</v>
      </c>
      <c r="C27" s="471"/>
      <c r="D27" s="195" t="s">
        <v>153</v>
      </c>
      <c r="E27" s="194" t="s">
        <v>415</v>
      </c>
      <c r="F27" s="197">
        <f>IF(AND(F22&gt;=3,F22&lt;=6),1-Q17-Q19,IF(AND(F22&gt;=7,F22&lt;=14),2-Q17-Q19,IF(F22&gt;=15,3-Q17-Q19,0)))</f>
        <v>0</v>
      </c>
      <c r="G27" s="196" t="s">
        <v>416</v>
      </c>
      <c r="H27" s="194" t="s">
        <v>417</v>
      </c>
      <c r="I27" s="199">
        <f t="shared" si="0"/>
        <v>0</v>
      </c>
      <c r="J27" s="198" t="s">
        <v>153</v>
      </c>
      <c r="K27" s="326" t="s">
        <v>1258</v>
      </c>
      <c r="S27" s="218"/>
    </row>
    <row r="28" spans="1:19" ht="19.5" customHeight="1">
      <c r="A28" s="307" t="s">
        <v>421</v>
      </c>
      <c r="B28" s="471">
        <v>15000</v>
      </c>
      <c r="C28" s="487"/>
      <c r="D28" s="195" t="s">
        <v>153</v>
      </c>
      <c r="E28" s="194" t="s">
        <v>415</v>
      </c>
      <c r="F28" s="197">
        <f>Q19</f>
        <v>0</v>
      </c>
      <c r="G28" s="196" t="s">
        <v>416</v>
      </c>
      <c r="H28" s="194" t="s">
        <v>417</v>
      </c>
      <c r="I28" s="199">
        <f t="shared" si="0"/>
        <v>0</v>
      </c>
      <c r="J28" s="198" t="s">
        <v>153</v>
      </c>
      <c r="K28" s="326" t="s">
        <v>1259</v>
      </c>
      <c r="S28" s="218"/>
    </row>
    <row r="29" spans="1:19" ht="19.5" customHeight="1">
      <c r="A29" s="307" t="s">
        <v>1185</v>
      </c>
      <c r="B29" s="470">
        <v>10000</v>
      </c>
      <c r="C29" s="471"/>
      <c r="D29" s="195" t="s">
        <v>153</v>
      </c>
      <c r="E29" s="194" t="s">
        <v>415</v>
      </c>
      <c r="F29" s="197">
        <f>IF(AND(F22&gt;=5,F22&lt;=9),1-N19,IF(F22&gt;=10,2-N19,0))</f>
        <v>0</v>
      </c>
      <c r="G29" s="196" t="s">
        <v>416</v>
      </c>
      <c r="H29" s="194" t="s">
        <v>417</v>
      </c>
      <c r="I29" s="199">
        <f t="shared" si="0"/>
        <v>0</v>
      </c>
      <c r="J29" s="198" t="s">
        <v>153</v>
      </c>
      <c r="S29" s="218"/>
    </row>
    <row r="30" spans="1:19" ht="19.5" customHeight="1">
      <c r="A30" s="402" t="s">
        <v>1679</v>
      </c>
      <c r="B30" s="483">
        <v>500</v>
      </c>
      <c r="C30" s="484"/>
      <c r="D30" s="403" t="s">
        <v>153</v>
      </c>
      <c r="E30" s="404" t="s">
        <v>415</v>
      </c>
      <c r="F30" s="405">
        <f>'撮影許可_大会プログラム'!G6</f>
        <v>0</v>
      </c>
      <c r="G30" s="406" t="s">
        <v>151</v>
      </c>
      <c r="H30" s="404" t="s">
        <v>422</v>
      </c>
      <c r="I30" s="407">
        <f t="shared" si="0"/>
        <v>0</v>
      </c>
      <c r="J30" s="408" t="s">
        <v>153</v>
      </c>
      <c r="S30" s="220"/>
    </row>
    <row r="31" spans="1:19" ht="19.5" customHeight="1">
      <c r="A31" s="409" t="s">
        <v>1680</v>
      </c>
      <c r="B31" s="411"/>
      <c r="C31" s="411"/>
      <c r="D31" s="412"/>
      <c r="E31" s="413"/>
      <c r="F31" s="410">
        <f>'撮影許可_大会プログラム'!G12</f>
        <v>0</v>
      </c>
      <c r="G31" s="417" t="s">
        <v>151</v>
      </c>
      <c r="H31" s="414"/>
      <c r="I31" s="415"/>
      <c r="J31" s="416"/>
      <c r="S31" s="219"/>
    </row>
    <row r="32" spans="1:19" ht="19.5" customHeight="1">
      <c r="A32" s="201"/>
      <c r="B32" s="202"/>
      <c r="C32" s="202"/>
      <c r="D32" s="202"/>
      <c r="E32" s="202"/>
      <c r="F32" s="203"/>
      <c r="G32" s="204" t="s">
        <v>423</v>
      </c>
      <c r="H32" s="205"/>
      <c r="I32" s="206">
        <f>SUM(I22:I30)</f>
        <v>0</v>
      </c>
      <c r="J32" s="207" t="s">
        <v>153</v>
      </c>
      <c r="S32" s="219"/>
    </row>
    <row r="33" spans="1:19" ht="19.5" customHeight="1">
      <c r="A33" s="17" t="s">
        <v>1187</v>
      </c>
      <c r="B33" s="17"/>
      <c r="C33" s="17"/>
      <c r="D33" s="17"/>
      <c r="E33" s="17"/>
      <c r="F33" s="17"/>
      <c r="G33" s="17"/>
      <c r="H33" s="17"/>
      <c r="I33" s="17"/>
      <c r="J33" s="17"/>
      <c r="S33" s="218"/>
    </row>
    <row r="34" spans="1:19" ht="19.5" customHeight="1">
      <c r="A34" s="8"/>
      <c r="B34" s="8" t="s">
        <v>424</v>
      </c>
      <c r="C34" s="8" t="s">
        <v>425</v>
      </c>
      <c r="D34" s="8"/>
      <c r="E34" s="8" t="s">
        <v>426</v>
      </c>
      <c r="F34" s="8"/>
      <c r="G34" s="18" t="s">
        <v>427</v>
      </c>
      <c r="H34" s="8"/>
      <c r="I34" s="19"/>
      <c r="J34" s="20" t="s">
        <v>153</v>
      </c>
      <c r="S34" s="221"/>
    </row>
    <row r="35" spans="1:19" ht="19.5" customHeight="1">
      <c r="A35" s="8"/>
      <c r="B35" s="8"/>
      <c r="C35" s="8"/>
      <c r="D35" s="8"/>
      <c r="E35" s="8"/>
      <c r="F35" s="8"/>
      <c r="G35" s="18" t="s">
        <v>428</v>
      </c>
      <c r="H35" s="8"/>
      <c r="I35" s="21"/>
      <c r="J35" s="20" t="s">
        <v>153</v>
      </c>
      <c r="S35" s="221"/>
    </row>
    <row r="36" ht="19.5" customHeight="1"/>
    <row r="37" ht="19.5" customHeight="1"/>
    <row r="38" ht="19.5" customHeight="1"/>
    <row r="39" ht="19.5" customHeight="1">
      <c r="B39" s="73"/>
    </row>
    <row r="40" ht="19.5" customHeight="1">
      <c r="B40" s="73"/>
    </row>
    <row r="41" spans="2:19" ht="19.5" customHeight="1">
      <c r="B41" s="73"/>
      <c r="Q41" s="5"/>
      <c r="S41"/>
    </row>
    <row r="42" spans="2:19" ht="19.5" customHeight="1">
      <c r="B42" s="73"/>
      <c r="Q42" s="5"/>
      <c r="S42"/>
    </row>
    <row r="43" spans="2:19" ht="19.5" customHeight="1">
      <c r="B43" s="73"/>
      <c r="Q43" s="5"/>
      <c r="S43"/>
    </row>
    <row r="44" spans="2:19" ht="19.5" customHeight="1">
      <c r="B44" s="73"/>
      <c r="Q44" s="5"/>
      <c r="S44"/>
    </row>
    <row r="45" spans="2:19" ht="19.5" customHeight="1">
      <c r="B45" s="73"/>
      <c r="Q45" s="5"/>
      <c r="S45"/>
    </row>
    <row r="46" spans="2:19" ht="19.5" customHeight="1">
      <c r="B46" s="73"/>
      <c r="Q46" s="5"/>
      <c r="S46"/>
    </row>
    <row r="47" spans="2:19" ht="19.5" customHeight="1">
      <c r="B47" s="73"/>
      <c r="Q47" s="5"/>
      <c r="S47"/>
    </row>
    <row r="48" spans="2:19" ht="19.5" customHeight="1">
      <c r="B48" s="73"/>
      <c r="Q48" s="5"/>
      <c r="S48"/>
    </row>
    <row r="49" spans="2:19" ht="19.5" customHeight="1">
      <c r="B49" s="73"/>
      <c r="Q49" s="5"/>
      <c r="S49"/>
    </row>
    <row r="50" spans="2:19" ht="19.5" customHeight="1">
      <c r="B50" s="73"/>
      <c r="Q50" s="5"/>
      <c r="S50"/>
    </row>
    <row r="51" spans="2:19" ht="19.5" customHeight="1">
      <c r="B51" s="73"/>
      <c r="Q51" s="5"/>
      <c r="S51"/>
    </row>
    <row r="52" spans="2:19" ht="19.5" customHeight="1">
      <c r="B52" s="73"/>
      <c r="Q52" s="5"/>
      <c r="S52"/>
    </row>
    <row r="53" spans="2:19" ht="19.5" customHeight="1">
      <c r="B53" s="73"/>
      <c r="Q53" s="5"/>
      <c r="S53"/>
    </row>
    <row r="54" spans="2:19" ht="19.5" customHeight="1">
      <c r="B54" s="73"/>
      <c r="Q54" s="5"/>
      <c r="S54"/>
    </row>
    <row r="55" spans="2:19" ht="19.5" customHeight="1">
      <c r="B55" s="73"/>
      <c r="Q55" s="5"/>
      <c r="S55"/>
    </row>
    <row r="56" spans="2:19" ht="19.5" customHeight="1">
      <c r="B56" s="86"/>
      <c r="Q56" s="5"/>
      <c r="S56"/>
    </row>
    <row r="57" spans="2:19" ht="19.5" customHeight="1">
      <c r="B57" s="73"/>
      <c r="Q57" s="5"/>
      <c r="S57"/>
    </row>
    <row r="58" spans="2:19" ht="19.5" customHeight="1">
      <c r="B58" s="73"/>
      <c r="Q58" s="5"/>
      <c r="S58"/>
    </row>
    <row r="59" spans="2:19" ht="19.5" customHeight="1">
      <c r="B59" s="73"/>
      <c r="Q59" s="5"/>
      <c r="S59"/>
    </row>
    <row r="60" spans="2:19" ht="19.5" customHeight="1">
      <c r="B60" s="73"/>
      <c r="Q60" s="5"/>
      <c r="S60"/>
    </row>
    <row r="61" spans="2:19" ht="19.5" customHeight="1">
      <c r="B61" s="73"/>
      <c r="Q61" s="5"/>
      <c r="S61"/>
    </row>
    <row r="62" spans="2:19" ht="13.5">
      <c r="B62" s="73"/>
      <c r="Q62" s="5"/>
      <c r="S62"/>
    </row>
    <row r="63" spans="2:19" ht="13.5">
      <c r="B63" s="73"/>
      <c r="Q63" s="5"/>
      <c r="S63"/>
    </row>
    <row r="64" spans="2:19" ht="13.5">
      <c r="B64" s="73"/>
      <c r="Q64" s="5"/>
      <c r="S64"/>
    </row>
    <row r="65" spans="2:19" ht="13.5">
      <c r="B65" s="75"/>
      <c r="Q65" s="5"/>
      <c r="S65"/>
    </row>
    <row r="66" ht="13.5">
      <c r="B66" s="86"/>
    </row>
    <row r="67" ht="13.5">
      <c r="B67" s="73"/>
    </row>
  </sheetData>
  <sheetProtection/>
  <mergeCells count="20">
    <mergeCell ref="C5:D5"/>
    <mergeCell ref="C6:D6"/>
    <mergeCell ref="B27:C27"/>
    <mergeCell ref="B30:C30"/>
    <mergeCell ref="B22:C22"/>
    <mergeCell ref="B23:C23"/>
    <mergeCell ref="B29:C29"/>
    <mergeCell ref="B28:C28"/>
    <mergeCell ref="B26:C26"/>
    <mergeCell ref="B25:D25"/>
    <mergeCell ref="P7:R7"/>
    <mergeCell ref="P8:R8"/>
    <mergeCell ref="K3:O3"/>
    <mergeCell ref="N8:O8"/>
    <mergeCell ref="B21:J21"/>
    <mergeCell ref="B24:C24"/>
    <mergeCell ref="E6:J6"/>
    <mergeCell ref="C7:D7"/>
    <mergeCell ref="E7:J7"/>
    <mergeCell ref="E5:J5"/>
  </mergeCells>
  <conditionalFormatting sqref="D11 F11 I11 K11 M11:O11 B11">
    <cfRule type="expression" priority="9" dxfId="6" stopIfTrue="1">
      <formula>$F$22&gt;=3</formula>
    </cfRule>
  </conditionalFormatting>
  <conditionalFormatting sqref="D13 F13 I13 K13 M13:O13 B13">
    <cfRule type="expression" priority="7" dxfId="0" stopIfTrue="1">
      <formula>$F$22&gt;=7</formula>
    </cfRule>
  </conditionalFormatting>
  <conditionalFormatting sqref="D15 F15 I15 K15 M15 N15:O16 B15">
    <cfRule type="expression" priority="6" dxfId="0">
      <formula>$F$22&gt;=15</formula>
    </cfRule>
  </conditionalFormatting>
  <conditionalFormatting sqref="F17 I17 K17 M17 B17">
    <cfRule type="expression" priority="4" dxfId="0">
      <formula>$F$22&gt;=5</formula>
    </cfRule>
  </conditionalFormatting>
  <conditionalFormatting sqref="D17">
    <cfRule type="expression" priority="3" dxfId="0">
      <formula>$F$22&gt;=5</formula>
    </cfRule>
  </conditionalFormatting>
  <conditionalFormatting sqref="B19 D19 F19 I19 K19 M19">
    <cfRule type="expression" priority="2" dxfId="0" stopIfTrue="1">
      <formula>$F$22&gt;=10</formula>
    </cfRule>
  </conditionalFormatting>
  <dataValidations count="8">
    <dataValidation type="list" allowBlank="1" showInputMessage="1" showErrorMessage="1" sqref="F10:F16">
      <formula1>$V$1:$V$4</formula1>
    </dataValidation>
    <dataValidation allowBlank="1" showInputMessage="1" showErrorMessage="1" imeMode="on" sqref="K10:K19 B10:B19 E6:J7 B5"/>
    <dataValidation allowBlank="1" showInputMessage="1" showErrorMessage="1" imeMode="off" sqref="I10:I19 B6:B7"/>
    <dataValidation type="whole" operator="greaterThan" allowBlank="1" showInputMessage="1" showErrorMessage="1" imeMode="off" sqref="F19">
      <formula1>0</formula1>
    </dataValidation>
    <dataValidation type="list" allowBlank="1" showInputMessage="1" showErrorMessage="1" sqref="D10:D19">
      <formula1>$U$1:$U$2</formula1>
    </dataValidation>
    <dataValidation allowBlank="1" showInputMessage="1" showErrorMessage="1" imeMode="halfAlpha" sqref="M10:M19 N17:O19"/>
    <dataValidation type="list" allowBlank="1" showInputMessage="1" showErrorMessage="1" imeMode="on" sqref="N10:O16">
      <formula1>$P$1:$P$2</formula1>
    </dataValidation>
    <dataValidation type="list" allowBlank="1" showInputMessage="1" showErrorMessage="1" imeMode="on" sqref="E5:J5">
      <formula1>$S$1:$S$22</formula1>
    </dataValidation>
  </dataValidations>
  <printOptions/>
  <pageMargins left="0.3937007874015748" right="0.3937007874015748" top="0.3937007874015748" bottom="0.3937007874015748" header="0.11811023622047245" footer="0.11811023622047245"/>
  <pageSetup blackAndWhite="1" orientation="landscape" paperSize="9" r:id="rId3"/>
  <legacyDrawing r:id="rId2"/>
</worksheet>
</file>

<file path=xl/worksheets/sheet2.xml><?xml version="1.0" encoding="utf-8"?>
<worksheet xmlns="http://schemas.openxmlformats.org/spreadsheetml/2006/main" xmlns:r="http://schemas.openxmlformats.org/officeDocument/2006/relationships">
  <sheetPr>
    <tabColor indexed="15"/>
  </sheetPr>
  <dimension ref="A1:AE743"/>
  <sheetViews>
    <sheetView showGridLines="0" tabSelected="1" view="pageBreakPreview" zoomScaleSheetLayoutView="100" zoomScalePageLayoutView="0" workbookViewId="0" topLeftCell="A1">
      <selection activeCell="H6" sqref="H6"/>
    </sheetView>
  </sheetViews>
  <sheetFormatPr defaultColWidth="0" defaultRowHeight="14.25"/>
  <cols>
    <col min="1" max="1" width="6" style="0" customWidth="1"/>
    <col min="2" max="2" width="7.8984375" style="0" customWidth="1"/>
    <col min="3" max="3" width="16.19921875" style="0" customWidth="1"/>
    <col min="4" max="4" width="15.69921875" style="0" customWidth="1"/>
    <col min="5" max="5" width="5.19921875" style="0" customWidth="1"/>
    <col min="6" max="6" width="6.19921875" style="0" customWidth="1"/>
    <col min="7" max="7" width="9.09765625" style="0" customWidth="1"/>
    <col min="8" max="8" width="31.59765625" style="0" customWidth="1"/>
    <col min="9" max="9" width="9.5" style="0" bestFit="1" customWidth="1"/>
    <col min="10" max="17" width="9.5" style="0" customWidth="1"/>
    <col min="18" max="18" width="14.69921875" style="452" bestFit="1" customWidth="1"/>
    <col min="19" max="19" width="15" style="452" customWidth="1"/>
    <col min="20" max="20" width="12.19921875" style="452" bestFit="1" customWidth="1"/>
    <col min="21" max="22" width="7.5" style="452" bestFit="1" customWidth="1"/>
    <col min="23" max="23" width="3.5" style="6" customWidth="1"/>
    <col min="24" max="24" width="33.8984375" style="6" hidden="1" customWidth="1"/>
    <col min="25" max="29" width="3.5" style="0" hidden="1" customWidth="1"/>
    <col min="30" max="30" width="13.8984375" style="0" hidden="1" customWidth="1"/>
    <col min="31" max="31" width="7.5" style="172" hidden="1" customWidth="1"/>
    <col min="32" max="32" width="18.3984375" style="0" hidden="1" customWidth="1"/>
    <col min="33" max="34" width="16.09765625" style="0" hidden="1" customWidth="1"/>
    <col min="35" max="35" width="18.3984375" style="0" hidden="1" customWidth="1"/>
    <col min="36" max="37" width="16.09765625" style="0" hidden="1" customWidth="1"/>
    <col min="38" max="16384" width="3.5" style="0" hidden="1" customWidth="1"/>
  </cols>
  <sheetData>
    <row r="1" spans="1:31" ht="14.25">
      <c r="A1" s="491" t="s">
        <v>143</v>
      </c>
      <c r="B1" s="491"/>
      <c r="C1" s="4" t="s">
        <v>144</v>
      </c>
      <c r="M1" s="6"/>
      <c r="N1" s="6"/>
      <c r="U1" s="453"/>
      <c r="W1"/>
      <c r="X1"/>
      <c r="AE1"/>
    </row>
    <row r="2" spans="1:31" ht="9" customHeight="1" thickBot="1">
      <c r="A2" s="12"/>
      <c r="B2" s="12"/>
      <c r="C2" s="4"/>
      <c r="M2" s="6"/>
      <c r="N2" s="6"/>
      <c r="U2" s="453"/>
      <c r="W2"/>
      <c r="X2"/>
      <c r="AE2"/>
    </row>
    <row r="3" spans="1:31" ht="15" thickBot="1">
      <c r="A3" s="12"/>
      <c r="B3" s="12"/>
      <c r="C3" s="4"/>
      <c r="I3" s="431" t="s">
        <v>1681</v>
      </c>
      <c r="J3" s="449"/>
      <c r="K3" s="6"/>
      <c r="L3" s="6"/>
      <c r="S3" s="453"/>
      <c r="W3"/>
      <c r="X3"/>
      <c r="AE3"/>
    </row>
    <row r="4" spans="1:22" s="1" customFormat="1" ht="24.75" thickBot="1">
      <c r="A4" s="174" t="s">
        <v>89</v>
      </c>
      <c r="B4" s="175" t="s">
        <v>140</v>
      </c>
      <c r="C4" s="176" t="s">
        <v>360</v>
      </c>
      <c r="D4" s="176" t="s">
        <v>90</v>
      </c>
      <c r="E4" s="176" t="s">
        <v>95</v>
      </c>
      <c r="F4" s="176" t="s">
        <v>363</v>
      </c>
      <c r="G4" s="176" t="s">
        <v>91</v>
      </c>
      <c r="H4" s="418" t="s">
        <v>142</v>
      </c>
      <c r="I4" s="432" t="s">
        <v>1682</v>
      </c>
      <c r="J4" s="450"/>
      <c r="K4" s="7"/>
      <c r="L4" s="6"/>
      <c r="M4"/>
      <c r="N4"/>
      <c r="O4"/>
      <c r="P4"/>
      <c r="Q4"/>
      <c r="R4" s="452"/>
      <c r="S4" s="453"/>
      <c r="T4" s="452"/>
      <c r="U4" s="452"/>
      <c r="V4" s="452"/>
    </row>
    <row r="5" spans="1:31" ht="18" customHeight="1">
      <c r="A5" s="177">
        <v>1</v>
      </c>
      <c r="B5" s="38"/>
      <c r="C5" s="178">
        <f aca="true" t="shared" si="0" ref="C5:C11">IF($B5="","",VLOOKUP($B5,$R$8:$V$372,4,0))</f>
      </c>
      <c r="D5" s="184">
        <f>IF($B5="","",VLOOKUP($B5,'登録者'!$B$3:$L$377,3,0))</f>
      </c>
      <c r="E5" s="9"/>
      <c r="F5" s="178">
        <f>IF($B5="","",VLOOKUP($B5,'登録者'!$B$3:$L$377,4,0))</f>
      </c>
      <c r="G5" s="44"/>
      <c r="H5" s="187">
        <f>IF($B5="","",VLOOKUP($B5,'登録者'!$B$3:$L$377,11,0))</f>
      </c>
      <c r="I5" s="433"/>
      <c r="J5" s="451"/>
      <c r="K5" s="6"/>
      <c r="L5" s="6" t="str">
        <f>'参加申込書'!S4</f>
        <v>和寒町トランポリンクラブ</v>
      </c>
      <c r="S5" s="453"/>
      <c r="W5"/>
      <c r="X5"/>
      <c r="AE5"/>
    </row>
    <row r="6" spans="1:31" ht="18" customHeight="1">
      <c r="A6" s="177">
        <v>2</v>
      </c>
      <c r="B6" s="38"/>
      <c r="C6" s="178">
        <f t="shared" si="0"/>
      </c>
      <c r="D6" s="184">
        <f>IF($B6="","",VLOOKUP($B6,'登録者'!$B$3:$L$377,3,0))</f>
      </c>
      <c r="E6" s="9" t="s">
        <v>1687</v>
      </c>
      <c r="F6" s="178">
        <f>IF($B6="","",VLOOKUP($B6,'登録者'!$B$3:$L$377,4,0))</f>
      </c>
      <c r="G6" s="44"/>
      <c r="H6" s="187">
        <f>IF($B6="","",VLOOKUP($B6,'登録者'!$B$3:$L$377,11,0))</f>
      </c>
      <c r="I6" s="434"/>
      <c r="J6" s="451"/>
      <c r="K6" s="6"/>
      <c r="L6" s="6" t="str">
        <f>'参加申込書'!S5</f>
        <v>当麻ジュニア</v>
      </c>
      <c r="S6" s="453"/>
      <c r="W6"/>
      <c r="X6"/>
      <c r="AE6"/>
    </row>
    <row r="7" spans="1:31" ht="18" customHeight="1">
      <c r="A7" s="177">
        <v>3</v>
      </c>
      <c r="B7" s="38"/>
      <c r="C7" s="178">
        <f t="shared" si="0"/>
      </c>
      <c r="D7" s="184">
        <f>IF($B7="","",VLOOKUP($B7,'登録者'!$B$3:$L$377,3,0))</f>
      </c>
      <c r="E7" s="9"/>
      <c r="F7" s="178">
        <f>IF($B7="","",VLOOKUP($B7,'登録者'!$B$3:$L$377,4,0))</f>
      </c>
      <c r="G7" s="44"/>
      <c r="H7" s="187">
        <f>IF($B7="","",VLOOKUP($B7,'登録者'!$B$3:$L$377,11,0))</f>
      </c>
      <c r="I7" s="434"/>
      <c r="J7" s="451"/>
      <c r="K7" s="6"/>
      <c r="L7" s="6" t="str">
        <f>'参加申込書'!S6</f>
        <v>滝上町トランポリン協会</v>
      </c>
      <c r="M7" s="1"/>
      <c r="N7" s="1"/>
      <c r="O7" s="1"/>
      <c r="P7" s="1"/>
      <c r="Q7" s="1"/>
      <c r="R7" s="454"/>
      <c r="S7" s="455"/>
      <c r="T7" s="454"/>
      <c r="U7" s="454"/>
      <c r="V7" s="454"/>
      <c r="W7"/>
      <c r="X7"/>
      <c r="AE7"/>
    </row>
    <row r="8" spans="1:31" ht="18" customHeight="1">
      <c r="A8" s="177">
        <v>4</v>
      </c>
      <c r="B8" s="38"/>
      <c r="C8" s="178">
        <f t="shared" si="0"/>
      </c>
      <c r="D8" s="184">
        <f>IF($B8="","",VLOOKUP($B8,'登録者'!$B$3:$L$377,3,0))</f>
      </c>
      <c r="E8" s="9" t="s">
        <v>1687</v>
      </c>
      <c r="F8" s="178">
        <f>IF($B8="","",VLOOKUP($B8,'登録者'!$B$3:$L$377,4,0))</f>
      </c>
      <c r="G8" s="44"/>
      <c r="H8" s="187">
        <f>IF($B8="","",VLOOKUP($B8,'登録者'!$B$3:$L$377,11,0))</f>
      </c>
      <c r="I8" s="434"/>
      <c r="J8" s="451"/>
      <c r="K8" s="6"/>
      <c r="L8" s="6" t="str">
        <f>'参加申込書'!S7</f>
        <v>トランポリンクラブKITAMI</v>
      </c>
      <c r="O8" t="s">
        <v>98</v>
      </c>
      <c r="P8" t="s">
        <v>92</v>
      </c>
      <c r="R8" s="456" t="str">
        <f>'登録者'!B3</f>
        <v>ＮＢＡ００２</v>
      </c>
      <c r="S8" s="453" t="str">
        <f>ASC(R8)</f>
        <v>NBA002</v>
      </c>
      <c r="T8" s="457" t="str">
        <f>'登録者'!C3</f>
        <v>草　野　孝　治</v>
      </c>
      <c r="U8" s="452" t="str">
        <f>TRIM(SUBSTITUTE(T8,"　",""))</f>
        <v>草野孝治</v>
      </c>
      <c r="V8" s="452" t="str">
        <f>TRIM(SUBSTITUTE(U8," ",""))</f>
        <v>草野孝治</v>
      </c>
      <c r="W8"/>
      <c r="X8"/>
      <c r="AE8"/>
    </row>
    <row r="9" spans="1:31" ht="18" customHeight="1">
      <c r="A9" s="177">
        <v>5</v>
      </c>
      <c r="B9" s="38"/>
      <c r="C9" s="178">
        <f t="shared" si="0"/>
      </c>
      <c r="D9" s="184">
        <f>IF($B9="","",VLOOKUP($B9,'登録者'!$B$3:$L$377,3,0))</f>
      </c>
      <c r="E9" s="9"/>
      <c r="F9" s="178">
        <f>IF($B9="","",VLOOKUP($B9,'登録者'!$B$3:$L$377,4,0))</f>
      </c>
      <c r="G9" s="44"/>
      <c r="H9" s="187">
        <f>IF($B9="","",VLOOKUP($B9,'登録者'!$B$3:$L$377,11,0))</f>
      </c>
      <c r="I9" s="434"/>
      <c r="J9" s="451"/>
      <c r="K9" s="6"/>
      <c r="L9" s="6" t="str">
        <f>'参加申込書'!S8</f>
        <v>サンスピリッツ端野</v>
      </c>
      <c r="O9" t="s">
        <v>99</v>
      </c>
      <c r="P9" t="s">
        <v>93</v>
      </c>
      <c r="R9" s="456" t="str">
        <f>'登録者'!B4</f>
        <v>ＮＢＡ００３</v>
      </c>
      <c r="S9" s="453" t="str">
        <f aca="true" t="shared" si="1" ref="S9:S72">ASC(R9)</f>
        <v>NBA003</v>
      </c>
      <c r="T9" s="457" t="str">
        <f>'登録者'!C4</f>
        <v>奥　山　貴　弘</v>
      </c>
      <c r="U9" s="452" t="str">
        <f aca="true" t="shared" si="2" ref="U9:U72">TRIM(SUBSTITUTE(T9,"　",""))</f>
        <v>奥山貴弘</v>
      </c>
      <c r="V9" s="452" t="str">
        <f aca="true" t="shared" si="3" ref="V9:V72">TRIM(SUBSTITUTE(U9," ",""))</f>
        <v>奥山貴弘</v>
      </c>
      <c r="W9"/>
      <c r="X9"/>
      <c r="AE9"/>
    </row>
    <row r="10" spans="1:31" ht="18" customHeight="1">
      <c r="A10" s="177">
        <v>6</v>
      </c>
      <c r="B10" s="38"/>
      <c r="C10" s="178">
        <f t="shared" si="0"/>
      </c>
      <c r="D10" s="184">
        <f>IF($B10="","",VLOOKUP($B10,'登録者'!$B$3:$L$377,3,0))</f>
      </c>
      <c r="E10" s="9" t="s">
        <v>1687</v>
      </c>
      <c r="F10" s="178">
        <f>IF($B10="","",VLOOKUP($B10,'登録者'!$B$3:$L$377,4,0))</f>
      </c>
      <c r="G10" s="44"/>
      <c r="H10" s="187">
        <f>IF($B10="","",VLOOKUP($B10,'登録者'!$B$3:$L$377,11,0))</f>
      </c>
      <c r="I10" s="434"/>
      <c r="J10" s="451"/>
      <c r="K10" s="6"/>
      <c r="L10" s="6" t="str">
        <f>'参加申込書'!S9</f>
        <v>北藤会</v>
      </c>
      <c r="P10" t="s">
        <v>94</v>
      </c>
      <c r="R10" s="456" t="str">
        <f>'登録者'!B5</f>
        <v>ＮＢＡ００４</v>
      </c>
      <c r="S10" s="453" t="str">
        <f t="shared" si="1"/>
        <v>NBA004</v>
      </c>
      <c r="T10" s="457" t="str">
        <f>'登録者'!C5</f>
        <v>佐　竹　　　仁</v>
      </c>
      <c r="U10" s="452" t="str">
        <f t="shared" si="2"/>
        <v>佐竹仁</v>
      </c>
      <c r="V10" s="452" t="str">
        <f t="shared" si="3"/>
        <v>佐竹仁</v>
      </c>
      <c r="W10"/>
      <c r="X10"/>
      <c r="AE10"/>
    </row>
    <row r="11" spans="1:31" ht="18" customHeight="1">
      <c r="A11" s="177">
        <v>7</v>
      </c>
      <c r="B11" s="38"/>
      <c r="C11" s="178">
        <f t="shared" si="0"/>
      </c>
      <c r="D11" s="184">
        <f>IF($B11="","",VLOOKUP($B11,'登録者'!$B$3:$L$377,3,0))</f>
      </c>
      <c r="E11" s="9"/>
      <c r="F11" s="178">
        <f>IF($B11="","",VLOOKUP($B11,'登録者'!$B$3:$L$377,4,0))</f>
      </c>
      <c r="G11" s="44"/>
      <c r="H11" s="187">
        <f>IF($B11="","",VLOOKUP($B11,'登録者'!$B$3:$L$377,11,0))</f>
      </c>
      <c r="I11" s="434"/>
      <c r="J11" s="451"/>
      <c r="K11" s="6"/>
      <c r="L11" s="6" t="str">
        <f>'参加申込書'!S10</f>
        <v>津別トランポリンクラブ</v>
      </c>
      <c r="R11" s="456" t="str">
        <f>'登録者'!B6</f>
        <v>ＮＢＡ０２２</v>
      </c>
      <c r="S11" s="453" t="str">
        <f t="shared" si="1"/>
        <v>NBA022</v>
      </c>
      <c r="T11" s="457" t="str">
        <f>'登録者'!C6</f>
        <v>田　中　茉　純</v>
      </c>
      <c r="U11" s="452" t="str">
        <f t="shared" si="2"/>
        <v>田中茉純</v>
      </c>
      <c r="V11" s="452" t="str">
        <f t="shared" si="3"/>
        <v>田中茉純</v>
      </c>
      <c r="W11"/>
      <c r="X11"/>
      <c r="AE11"/>
    </row>
    <row r="12" spans="1:31" ht="18" customHeight="1">
      <c r="A12" s="177">
        <v>8</v>
      </c>
      <c r="B12" s="38"/>
      <c r="C12" s="178">
        <f aca="true" t="shared" si="4" ref="C12:C34">IF($B12="","",VLOOKUP($B12,$R$8:$V$372,4,0))</f>
      </c>
      <c r="D12" s="184">
        <f>IF($B12="","",VLOOKUP($B12,'登録者'!$B$3:$L$377,3,0))</f>
      </c>
      <c r="E12" s="9" t="s">
        <v>1687</v>
      </c>
      <c r="F12" s="178">
        <f>IF($B12="","",VLOOKUP($B12,'登録者'!$B$3:$L$377,4,0))</f>
      </c>
      <c r="G12" s="44"/>
      <c r="H12" s="187">
        <f>IF($B12="","",VLOOKUP($B12,'登録者'!$B$3:$L$377,11,0))</f>
      </c>
      <c r="I12" s="434"/>
      <c r="J12" s="451"/>
      <c r="K12" s="6"/>
      <c r="L12" s="6" t="str">
        <f>'参加申込書'!S11</f>
        <v>北見工業大学トランポリン競技部</v>
      </c>
      <c r="R12" s="456" t="str">
        <f>'登録者'!B7</f>
        <v>ＮＢＡ０２９</v>
      </c>
      <c r="S12" s="453" t="str">
        <f t="shared" si="1"/>
        <v>NBA029</v>
      </c>
      <c r="T12" s="457" t="str">
        <f>'登録者'!C7</f>
        <v>辻　村　いちか</v>
      </c>
      <c r="U12" s="452" t="str">
        <f t="shared" si="2"/>
        <v>辻村いちか</v>
      </c>
      <c r="V12" s="452" t="str">
        <f t="shared" si="3"/>
        <v>辻村いちか</v>
      </c>
      <c r="W12"/>
      <c r="X12"/>
      <c r="AE12"/>
    </row>
    <row r="13" spans="1:31" ht="18" customHeight="1">
      <c r="A13" s="177">
        <v>9</v>
      </c>
      <c r="B13" s="38"/>
      <c r="C13" s="178">
        <f t="shared" si="4"/>
      </c>
      <c r="D13" s="184">
        <f>IF($B13="","",VLOOKUP($B13,'登録者'!$B$3:$L$377,3,0))</f>
      </c>
      <c r="E13" s="9"/>
      <c r="F13" s="178">
        <f>IF($B13="","",VLOOKUP($B13,'登録者'!$B$3:$L$377,4,0))</f>
      </c>
      <c r="G13" s="44"/>
      <c r="H13" s="187">
        <f>IF($B13="","",VLOOKUP($B13,'登録者'!$B$3:$L$377,11,0))</f>
      </c>
      <c r="I13" s="434"/>
      <c r="J13" s="451"/>
      <c r="K13" s="6"/>
      <c r="L13" s="6" t="e">
        <f>参加申込書!#REF!</f>
        <v>#REF!</v>
      </c>
      <c r="R13" s="456" t="str">
        <f>'登録者'!B8</f>
        <v>ＮＢＡ０３３</v>
      </c>
      <c r="S13" s="453" t="str">
        <f t="shared" si="1"/>
        <v>NBA033</v>
      </c>
      <c r="T13" s="457" t="str">
        <f>'登録者'!C8</f>
        <v>南　　　和　博</v>
      </c>
      <c r="U13" s="452" t="str">
        <f t="shared" si="2"/>
        <v>南和博</v>
      </c>
      <c r="V13" s="452" t="str">
        <f t="shared" si="3"/>
        <v>南和博</v>
      </c>
      <c r="W13"/>
      <c r="X13"/>
      <c r="AE13"/>
    </row>
    <row r="14" spans="1:31" ht="18" customHeight="1">
      <c r="A14" s="177">
        <v>10</v>
      </c>
      <c r="B14" s="38"/>
      <c r="C14" s="178">
        <f t="shared" si="4"/>
      </c>
      <c r="D14" s="184">
        <f>IF($B14="","",VLOOKUP($B14,'登録者'!$B$3:$L$377,3,0))</f>
      </c>
      <c r="E14" s="9"/>
      <c r="F14" s="178">
        <f>IF($B14="","",VLOOKUP($B14,'登録者'!$B$3:$L$377,4,0))</f>
      </c>
      <c r="G14" s="44"/>
      <c r="H14" s="187">
        <f>IF($B14="","",VLOOKUP($B14,'登録者'!$B$3:$L$377,11,0))</f>
      </c>
      <c r="I14" s="434"/>
      <c r="J14" s="451"/>
      <c r="K14" s="6"/>
      <c r="L14" s="6" t="str">
        <f>'参加申込書'!S12</f>
        <v>釧路トランポリンキッズスポーツ少年団</v>
      </c>
      <c r="R14" s="456" t="str">
        <f>'登録者'!B9</f>
        <v>ＮＢＡ０３５</v>
      </c>
      <c r="S14" s="453" t="str">
        <f t="shared" si="1"/>
        <v>NBA035</v>
      </c>
      <c r="T14" s="457" t="str">
        <f>'登録者'!C9</f>
        <v>菅　野　愛　来</v>
      </c>
      <c r="U14" s="452" t="str">
        <f t="shared" si="2"/>
        <v>菅野愛来</v>
      </c>
      <c r="V14" s="452" t="str">
        <f t="shared" si="3"/>
        <v>菅野愛来</v>
      </c>
      <c r="W14"/>
      <c r="X14"/>
      <c r="AE14"/>
    </row>
    <row r="15" spans="1:31" ht="18" customHeight="1">
      <c r="A15" s="177">
        <v>11</v>
      </c>
      <c r="B15" s="38"/>
      <c r="C15" s="178">
        <f t="shared" si="4"/>
      </c>
      <c r="D15" s="184">
        <f>IF($B15="","",VLOOKUP($B15,'登録者'!$B$3:$L$377,3,0))</f>
      </c>
      <c r="E15" s="9"/>
      <c r="F15" s="178">
        <f>IF($B15="","",VLOOKUP($B15,'登録者'!$B$3:$L$377,4,0))</f>
      </c>
      <c r="G15" s="44"/>
      <c r="H15" s="187">
        <f>IF($B15="","",VLOOKUP($B15,'登録者'!$B$3:$L$377,11,0))</f>
      </c>
      <c r="I15" s="434"/>
      <c r="J15" s="451"/>
      <c r="K15" s="6"/>
      <c r="L15" s="6" t="str">
        <f>'参加申込書'!S13</f>
        <v>釧路TCアクティヴ</v>
      </c>
      <c r="R15" s="456" t="str">
        <f>'登録者'!B10</f>
        <v>ＮＢＡ０３６</v>
      </c>
      <c r="S15" s="453" t="str">
        <f t="shared" si="1"/>
        <v>NBA036</v>
      </c>
      <c r="T15" s="457" t="str">
        <f>'登録者'!C10</f>
        <v>芳　賀　まひる</v>
      </c>
      <c r="U15" s="452" t="str">
        <f t="shared" si="2"/>
        <v>芳賀まひる</v>
      </c>
      <c r="V15" s="452" t="str">
        <f t="shared" si="3"/>
        <v>芳賀まひる</v>
      </c>
      <c r="W15"/>
      <c r="X15"/>
      <c r="AE15"/>
    </row>
    <row r="16" spans="1:31" ht="18" customHeight="1">
      <c r="A16" s="177">
        <v>12</v>
      </c>
      <c r="B16" s="38"/>
      <c r="C16" s="178">
        <f t="shared" si="4"/>
      </c>
      <c r="D16" s="184">
        <f>IF($B16="","",VLOOKUP($B16,'登録者'!$B$3:$L$377,3,0))</f>
      </c>
      <c r="E16" s="9"/>
      <c r="F16" s="178">
        <f>IF($B16="","",VLOOKUP($B16,'登録者'!$B$3:$L$377,4,0))</f>
      </c>
      <c r="G16" s="44"/>
      <c r="H16" s="187">
        <f>IF($B16="","",VLOOKUP($B16,'登録者'!$B$3:$L$377,11,0))</f>
      </c>
      <c r="I16" s="434"/>
      <c r="J16" s="451"/>
      <c r="K16" s="6"/>
      <c r="L16" s="6" t="str">
        <f>'参加申込書'!S14</f>
        <v>なかの体操クラブ</v>
      </c>
      <c r="R16" s="456" t="str">
        <f>'登録者'!B11</f>
        <v>ＮＢＡ０３９</v>
      </c>
      <c r="S16" s="453" t="str">
        <f t="shared" si="1"/>
        <v>NBA039</v>
      </c>
      <c r="T16" s="457" t="str">
        <f>'登録者'!C11</f>
        <v>南　　　隆　徳</v>
      </c>
      <c r="U16" s="452" t="str">
        <f t="shared" si="2"/>
        <v>南隆徳</v>
      </c>
      <c r="V16" s="452" t="str">
        <f t="shared" si="3"/>
        <v>南隆徳</v>
      </c>
      <c r="W16"/>
      <c r="X16"/>
      <c r="AE16"/>
    </row>
    <row r="17" spans="1:31" ht="18" customHeight="1">
      <c r="A17" s="177">
        <v>13</v>
      </c>
      <c r="B17" s="38"/>
      <c r="C17" s="178">
        <f t="shared" si="4"/>
      </c>
      <c r="D17" s="184">
        <f>IF($B17="","",VLOOKUP($B17,'登録者'!$B$3:$L$377,3,0))</f>
      </c>
      <c r="E17" s="9"/>
      <c r="F17" s="178">
        <f>IF($B17="","",VLOOKUP($B17,'登録者'!$B$3:$L$377,4,0))</f>
      </c>
      <c r="G17" s="44"/>
      <c r="H17" s="187">
        <f>IF($B17="","",VLOOKUP($B17,'登録者'!$B$3:$L$377,11,0))</f>
      </c>
      <c r="I17" s="434"/>
      <c r="J17" s="451"/>
      <c r="K17" s="6"/>
      <c r="L17" s="6" t="str">
        <f>'参加申込書'!S15</f>
        <v>十勝ジュニア体操クラブ</v>
      </c>
      <c r="R17" s="456" t="str">
        <f>'登録者'!B12</f>
        <v>ＮＢＡ０４０</v>
      </c>
      <c r="S17" s="453" t="str">
        <f t="shared" si="1"/>
        <v>NBA040</v>
      </c>
      <c r="T17" s="457" t="str">
        <f>'登録者'!C12</f>
        <v>深  川　柚 稀</v>
      </c>
      <c r="U17" s="452" t="str">
        <f t="shared" si="2"/>
        <v>深 川柚 稀</v>
      </c>
      <c r="V17" s="452" t="str">
        <f t="shared" si="3"/>
        <v>深川柚稀</v>
      </c>
      <c r="W17"/>
      <c r="X17"/>
      <c r="AE17"/>
    </row>
    <row r="18" spans="1:31" ht="18" customHeight="1">
      <c r="A18" s="177">
        <v>14</v>
      </c>
      <c r="B18" s="38"/>
      <c r="C18" s="178">
        <f t="shared" si="4"/>
      </c>
      <c r="D18" s="184">
        <f>IF($B18="","",VLOOKUP($B18,'登録者'!$B$3:$L$377,3,0))</f>
      </c>
      <c r="E18" s="9"/>
      <c r="F18" s="178">
        <f>IF($B18="","",VLOOKUP($B18,'登録者'!$B$3:$L$377,4,0))</f>
      </c>
      <c r="G18" s="44"/>
      <c r="H18" s="187">
        <f>IF($B18="","",VLOOKUP($B18,'登録者'!$B$3:$L$377,11,0))</f>
      </c>
      <c r="I18" s="434"/>
      <c r="J18" s="451"/>
      <c r="K18" s="6"/>
      <c r="L18" s="6" t="str">
        <f>'参加申込書'!S16</f>
        <v>音更トランポリンクラブ</v>
      </c>
      <c r="R18" s="456" t="str">
        <f>'登録者'!B13</f>
        <v>ＮＢＡ０４１</v>
      </c>
      <c r="S18" s="453" t="str">
        <f t="shared" si="1"/>
        <v>NBA041</v>
      </c>
      <c r="T18" s="457" t="str">
        <f>'登録者'!C13</f>
        <v>深  川　優 人</v>
      </c>
      <c r="U18" s="452" t="str">
        <f t="shared" si="2"/>
        <v>深 川優 人</v>
      </c>
      <c r="V18" s="452" t="str">
        <f t="shared" si="3"/>
        <v>深川優人</v>
      </c>
      <c r="W18"/>
      <c r="X18"/>
      <c r="AE18"/>
    </row>
    <row r="19" spans="1:31" ht="18" customHeight="1">
      <c r="A19" s="177">
        <v>15</v>
      </c>
      <c r="B19" s="38"/>
      <c r="C19" s="178">
        <f t="shared" si="4"/>
      </c>
      <c r="D19" s="184">
        <f>IF($B19="","",VLOOKUP($B19,'登録者'!$B$3:$L$377,3,0))</f>
      </c>
      <c r="E19" s="9"/>
      <c r="F19" s="178">
        <f>IF($B19="","",VLOOKUP($B19,'登録者'!$B$3:$L$377,4,0))</f>
      </c>
      <c r="G19" s="44"/>
      <c r="H19" s="187">
        <f>IF($B19="","",VLOOKUP($B19,'登録者'!$B$3:$L$377,11,0))</f>
      </c>
      <c r="I19" s="434"/>
      <c r="J19" s="451"/>
      <c r="K19" s="6"/>
      <c r="L19" s="6" t="str">
        <f>'参加申込書'!S17</f>
        <v>上士幌トランポリンクラブ</v>
      </c>
      <c r="R19" s="456" t="str">
        <f>'登録者'!B14</f>
        <v>ＮＢＡ０４２</v>
      </c>
      <c r="S19" s="453" t="str">
        <f t="shared" si="1"/>
        <v>NBA042</v>
      </c>
      <c r="T19" s="457" t="str">
        <f>'登録者'!C14</f>
        <v>菅  野　聖 翔</v>
      </c>
      <c r="U19" s="452" t="str">
        <f t="shared" si="2"/>
        <v>菅 野聖 翔</v>
      </c>
      <c r="V19" s="452" t="str">
        <f t="shared" si="3"/>
        <v>菅野聖翔</v>
      </c>
      <c r="W19"/>
      <c r="X19"/>
      <c r="AE19"/>
    </row>
    <row r="20" spans="1:31" ht="18" customHeight="1">
      <c r="A20" s="177">
        <v>16</v>
      </c>
      <c r="B20" s="38"/>
      <c r="C20" s="178">
        <f t="shared" si="4"/>
      </c>
      <c r="D20" s="184">
        <f>IF($B20="","",VLOOKUP($B20,'登録者'!$B$3:$L$377,3,0))</f>
      </c>
      <c r="E20" s="9"/>
      <c r="F20" s="178">
        <f>IF($B20="","",VLOOKUP($B20,'登録者'!$B$3:$L$377,4,0))</f>
      </c>
      <c r="G20" s="44"/>
      <c r="H20" s="187">
        <f>IF($B20="","",VLOOKUP($B20,'登録者'!$B$3:$L$377,11,0))</f>
      </c>
      <c r="I20" s="434"/>
      <c r="J20" s="451"/>
      <c r="K20" s="6"/>
      <c r="L20" s="6" t="str">
        <f>'参加申込書'!S18</f>
        <v>幕別トランポリンクラブ　フーニ</v>
      </c>
      <c r="R20" s="456" t="str">
        <f>'登録者'!B15</f>
        <v>ＮＢＡ０４３</v>
      </c>
      <c r="S20" s="453" t="str">
        <f t="shared" si="1"/>
        <v>NBA043</v>
      </c>
      <c r="T20" s="457" t="str">
        <f>'登録者'!C15</f>
        <v>西  田　結 衣</v>
      </c>
      <c r="U20" s="452" t="str">
        <f t="shared" si="2"/>
        <v>西 田結 衣</v>
      </c>
      <c r="V20" s="452" t="str">
        <f t="shared" si="3"/>
        <v>西田結衣</v>
      </c>
      <c r="W20"/>
      <c r="X20"/>
      <c r="AE20"/>
    </row>
    <row r="21" spans="1:31" ht="18" customHeight="1">
      <c r="A21" s="177">
        <v>17</v>
      </c>
      <c r="B21" s="38"/>
      <c r="C21" s="178">
        <f t="shared" si="4"/>
      </c>
      <c r="D21" s="184">
        <f>IF($B21="","",VLOOKUP($B21,'登録者'!$B$3:$L$377,3,0))</f>
      </c>
      <c r="E21" s="9"/>
      <c r="F21" s="178">
        <f>IF($B21="","",VLOOKUP($B21,'登録者'!$B$3:$L$377,4,0))</f>
      </c>
      <c r="G21" s="44"/>
      <c r="H21" s="187">
        <f>IF($B21="","",VLOOKUP($B21,'登録者'!$B$3:$L$377,11,0))</f>
      </c>
      <c r="I21" s="434"/>
      <c r="J21" s="451"/>
      <c r="K21" s="6"/>
      <c r="L21" s="6" t="str">
        <f>'参加申込書'!S19</f>
        <v>サンドーム体操クラブ</v>
      </c>
      <c r="R21" s="456" t="str">
        <f>'登録者'!B16</f>
        <v>ＮＢＡ０４４</v>
      </c>
      <c r="S21" s="453" t="str">
        <f t="shared" si="1"/>
        <v>NBA044</v>
      </c>
      <c r="T21" s="457" t="str">
        <f>'登録者'!C16</f>
        <v>中　村　将　大</v>
      </c>
      <c r="U21" s="452" t="str">
        <f t="shared" si="2"/>
        <v>中村将大</v>
      </c>
      <c r="V21" s="452" t="str">
        <f t="shared" si="3"/>
        <v>中村将大</v>
      </c>
      <c r="W21"/>
      <c r="X21"/>
      <c r="AE21"/>
    </row>
    <row r="22" spans="1:31" ht="18" customHeight="1">
      <c r="A22" s="177">
        <v>18</v>
      </c>
      <c r="B22" s="38"/>
      <c r="C22" s="178">
        <f t="shared" si="4"/>
      </c>
      <c r="D22" s="184">
        <f>IF($B22="","",VLOOKUP($B22,'登録者'!$B$3:$L$377,3,0))</f>
      </c>
      <c r="E22" s="9"/>
      <c r="F22" s="178">
        <f>IF($B22="","",VLOOKUP($B22,'登録者'!$B$3:$L$377,4,0))</f>
      </c>
      <c r="G22" s="44"/>
      <c r="H22" s="187">
        <f>IF($B22="","",VLOOKUP($B22,'登録者'!$B$3:$L$377,11,0))</f>
      </c>
      <c r="I22" s="434"/>
      <c r="J22" s="451"/>
      <c r="K22" s="6"/>
      <c r="L22" s="6" t="str">
        <f>'参加申込書'!S20</f>
        <v>トランポリンクラブ　るねは</v>
      </c>
      <c r="R22" s="456" t="str">
        <f>'登録者'!B17</f>
        <v>ＮＢＡ０４５</v>
      </c>
      <c r="S22" s="453" t="str">
        <f t="shared" si="1"/>
        <v>NBA045</v>
      </c>
      <c r="T22" s="457" t="str">
        <f>'登録者'!C17</f>
        <v>中　村　美　陽</v>
      </c>
      <c r="U22" s="452" t="str">
        <f t="shared" si="2"/>
        <v>中村美陽</v>
      </c>
      <c r="V22" s="452" t="str">
        <f t="shared" si="3"/>
        <v>中村美陽</v>
      </c>
      <c r="W22"/>
      <c r="X22"/>
      <c r="AE22"/>
    </row>
    <row r="23" spans="1:31" ht="18" customHeight="1">
      <c r="A23" s="177">
        <v>19</v>
      </c>
      <c r="B23" s="38"/>
      <c r="C23" s="178">
        <f t="shared" si="4"/>
      </c>
      <c r="D23" s="184">
        <f>IF($B23="","",VLOOKUP($B23,'登録者'!$B$3:$L$377,3,0))</f>
      </c>
      <c r="E23" s="9"/>
      <c r="F23" s="178">
        <f>IF($B23="","",VLOOKUP($B23,'登録者'!$B$3:$L$377,4,0))</f>
      </c>
      <c r="G23" s="44"/>
      <c r="H23" s="187">
        <f>IF($B23="","",VLOOKUP($B23,'登録者'!$B$3:$L$377,11,0))</f>
      </c>
      <c r="I23" s="434"/>
      <c r="J23" s="451"/>
      <c r="K23" s="6"/>
      <c r="L23" s="6" t="e">
        <f>参加申込書!#REF!</f>
        <v>#REF!</v>
      </c>
      <c r="R23" s="456" t="str">
        <f>'登録者'!B18</f>
        <v>ＮＦＡ０４２</v>
      </c>
      <c r="S23" s="453" t="str">
        <f t="shared" si="1"/>
        <v>NFA042</v>
      </c>
      <c r="T23" s="457" t="str">
        <f>'登録者'!C18</f>
        <v>大　築　花　音</v>
      </c>
      <c r="U23" s="452" t="str">
        <f t="shared" si="2"/>
        <v>大築花音</v>
      </c>
      <c r="V23" s="452" t="str">
        <f t="shared" si="3"/>
        <v>大築花音</v>
      </c>
      <c r="W23"/>
      <c r="X23"/>
      <c r="AE23"/>
    </row>
    <row r="24" spans="1:31" ht="18" customHeight="1">
      <c r="A24" s="177">
        <v>20</v>
      </c>
      <c r="B24" s="38"/>
      <c r="C24" s="178">
        <f t="shared" si="4"/>
      </c>
      <c r="D24" s="184">
        <f>IF($B24="","",VLOOKUP($B24,'登録者'!$B$3:$L$377,3,0))</f>
      </c>
      <c r="E24" s="9"/>
      <c r="F24" s="178">
        <f>IF($B24="","",VLOOKUP($B24,'登録者'!$B$3:$L$377,4,0))</f>
      </c>
      <c r="G24" s="44"/>
      <c r="H24" s="187">
        <f>IF($B24="","",VLOOKUP($B24,'登録者'!$B$3:$L$377,11,0))</f>
      </c>
      <c r="I24" s="434"/>
      <c r="J24" s="451"/>
      <c r="K24" s="6"/>
      <c r="L24" s="6" t="str">
        <f>'参加申込書'!S21</f>
        <v>サクセス　スポーツクラブ</v>
      </c>
      <c r="R24" s="456" t="str">
        <f>'登録者'!B19</f>
        <v>ＮＦＡ０４９</v>
      </c>
      <c r="S24" s="453" t="str">
        <f t="shared" si="1"/>
        <v>NFA049</v>
      </c>
      <c r="T24" s="457" t="str">
        <f>'登録者'!C19</f>
        <v>大　築　英　恵</v>
      </c>
      <c r="U24" s="452" t="str">
        <f t="shared" si="2"/>
        <v>大築英恵</v>
      </c>
      <c r="V24" s="452" t="str">
        <f t="shared" si="3"/>
        <v>大築英恵</v>
      </c>
      <c r="W24"/>
      <c r="X24"/>
      <c r="AE24"/>
    </row>
    <row r="25" spans="1:31" ht="18" customHeight="1">
      <c r="A25" s="177">
        <v>21</v>
      </c>
      <c r="B25" s="38"/>
      <c r="C25" s="178">
        <f t="shared" si="4"/>
      </c>
      <c r="D25" s="184">
        <f>IF($B25="","",VLOOKUP($B25,'登録者'!$B$3:$L$377,3,0))</f>
      </c>
      <c r="E25" s="9"/>
      <c r="F25" s="178">
        <f>IF($B25="","",VLOOKUP($B25,'登録者'!$B$3:$L$377,4,0))</f>
      </c>
      <c r="G25" s="44"/>
      <c r="H25" s="187">
        <f>IF($B25="","",VLOOKUP($B25,'登録者'!$B$3:$L$377,11,0))</f>
      </c>
      <c r="I25" s="434"/>
      <c r="J25" s="451"/>
      <c r="K25" s="6"/>
      <c r="L25" s="6" t="str">
        <f>'参加申込書'!S22</f>
        <v>小樽商科大学トランポリン競技部</v>
      </c>
      <c r="R25" s="456" t="str">
        <f>'登録者'!B20</f>
        <v>ＮＦＡ００２</v>
      </c>
      <c r="S25" s="453" t="str">
        <f t="shared" si="1"/>
        <v>NFA002</v>
      </c>
      <c r="T25" s="457" t="str">
        <f>'登録者'!C20</f>
        <v>宮　本　幸　子</v>
      </c>
      <c r="U25" s="452" t="str">
        <f t="shared" si="2"/>
        <v>宮本幸子</v>
      </c>
      <c r="V25" s="452" t="str">
        <f t="shared" si="3"/>
        <v>宮本幸子</v>
      </c>
      <c r="W25"/>
      <c r="X25"/>
      <c r="AE25"/>
    </row>
    <row r="26" spans="1:31" ht="18" customHeight="1">
      <c r="A26" s="177">
        <v>22</v>
      </c>
      <c r="B26" s="38"/>
      <c r="C26" s="178">
        <f t="shared" si="4"/>
      </c>
      <c r="D26" s="184">
        <f>IF($B26="","",VLOOKUP($B26,'登録者'!$B$3:$L$377,3,0))</f>
      </c>
      <c r="E26" s="9"/>
      <c r="F26" s="178">
        <f>IF($B26="","",VLOOKUP($B26,'登録者'!$B$3:$L$377,4,0))</f>
      </c>
      <c r="G26" s="44"/>
      <c r="H26" s="187">
        <f>IF($B26="","",VLOOKUP($B26,'登録者'!$B$3:$L$377,11,0))</f>
      </c>
      <c r="I26" s="434"/>
      <c r="J26" s="451"/>
      <c r="K26" s="6"/>
      <c r="L26" s="6">
        <f>'参加申込書'!S23</f>
        <v>0</v>
      </c>
      <c r="R26" s="456" t="str">
        <f>'登録者'!B21</f>
        <v>ＮＦＡ００６</v>
      </c>
      <c r="S26" s="453" t="str">
        <f t="shared" si="1"/>
        <v>NFA006</v>
      </c>
      <c r="T26" s="457" t="str">
        <f>'登録者'!C21</f>
        <v>若　松　直　美</v>
      </c>
      <c r="U26" s="452" t="str">
        <f t="shared" si="2"/>
        <v>若松直美</v>
      </c>
      <c r="V26" s="452" t="str">
        <f t="shared" si="3"/>
        <v>若松直美</v>
      </c>
      <c r="W26"/>
      <c r="X26"/>
      <c r="AE26"/>
    </row>
    <row r="27" spans="1:31" ht="18" customHeight="1">
      <c r="A27" s="177">
        <v>23</v>
      </c>
      <c r="B27" s="38"/>
      <c r="C27" s="178">
        <f t="shared" si="4"/>
      </c>
      <c r="D27" s="184">
        <f>IF($B27="","",VLOOKUP($B27,'登録者'!$B$3:$L$377,3,0))</f>
      </c>
      <c r="E27" s="9"/>
      <c r="F27" s="178">
        <f>IF($B27="","",VLOOKUP($B27,'登録者'!$B$3:$L$377,4,0))</f>
      </c>
      <c r="G27" s="44"/>
      <c r="H27" s="187">
        <f>IF($B27="","",VLOOKUP($B27,'登録者'!$B$3:$L$377,11,0))</f>
      </c>
      <c r="I27" s="434"/>
      <c r="J27" s="451"/>
      <c r="K27" s="6"/>
      <c r="L27" s="6">
        <f>'参加申込書'!S24</f>
        <v>0</v>
      </c>
      <c r="R27" s="456" t="str">
        <f>'登録者'!B22</f>
        <v>ＮＦＡ００８</v>
      </c>
      <c r="S27" s="453" t="str">
        <f t="shared" si="1"/>
        <v>NFA008</v>
      </c>
      <c r="T27" s="457" t="str">
        <f>'登録者'!C22</f>
        <v>山　崎　真由美</v>
      </c>
      <c r="U27" s="452" t="str">
        <f t="shared" si="2"/>
        <v>山崎真由美</v>
      </c>
      <c r="V27" s="452" t="str">
        <f t="shared" si="3"/>
        <v>山崎真由美</v>
      </c>
      <c r="W27"/>
      <c r="X27"/>
      <c r="AE27"/>
    </row>
    <row r="28" spans="1:31" ht="18" customHeight="1">
      <c r="A28" s="177">
        <v>24</v>
      </c>
      <c r="B28" s="38"/>
      <c r="C28" s="178">
        <f t="shared" si="4"/>
      </c>
      <c r="D28" s="184">
        <f>IF($B28="","",VLOOKUP($B28,'登録者'!$B$3:$L$377,3,0))</f>
      </c>
      <c r="E28" s="9"/>
      <c r="F28" s="178">
        <f>IF($B28="","",VLOOKUP($B28,'登録者'!$B$3:$L$377,4,0))</f>
      </c>
      <c r="G28" s="44"/>
      <c r="H28" s="187">
        <f>IF($B28="","",VLOOKUP($B28,'登録者'!$B$3:$L$377,11,0))</f>
      </c>
      <c r="I28" s="434"/>
      <c r="J28" s="451"/>
      <c r="K28" s="6"/>
      <c r="L28" s="6">
        <f>'参加申込書'!S25</f>
        <v>0</v>
      </c>
      <c r="R28" s="456" t="str">
        <f>'登録者'!B23</f>
        <v>ＮＦＡ００９</v>
      </c>
      <c r="S28" s="453" t="str">
        <f t="shared" si="1"/>
        <v>NFA009</v>
      </c>
      <c r="T28" s="457" t="str">
        <f>'登録者'!C23</f>
        <v>山　崎　穂菜美</v>
      </c>
      <c r="U28" s="452" t="str">
        <f t="shared" si="2"/>
        <v>山崎穂菜美</v>
      </c>
      <c r="V28" s="452" t="str">
        <f t="shared" si="3"/>
        <v>山崎穂菜美</v>
      </c>
      <c r="W28"/>
      <c r="X28"/>
      <c r="AE28"/>
    </row>
    <row r="29" spans="1:31" ht="18" customHeight="1">
      <c r="A29" s="177">
        <v>25</v>
      </c>
      <c r="B29" s="38"/>
      <c r="C29" s="178">
        <f t="shared" si="4"/>
      </c>
      <c r="D29" s="184">
        <f>IF($B29="","",VLOOKUP($B29,'登録者'!$B$3:$L$377,3,0))</f>
      </c>
      <c r="E29" s="9"/>
      <c r="F29" s="178">
        <f>IF($B29="","",VLOOKUP($B29,'登録者'!$B$3:$L$377,4,0))</f>
      </c>
      <c r="G29" s="44"/>
      <c r="H29" s="187">
        <f>IF($B29="","",VLOOKUP($B29,'登録者'!$B$3:$L$377,11,0))</f>
      </c>
      <c r="I29" s="434"/>
      <c r="J29" s="451"/>
      <c r="K29" s="6"/>
      <c r="L29" s="6">
        <f>'参加申込書'!S26</f>
        <v>0</v>
      </c>
      <c r="R29" s="456" t="str">
        <f>'登録者'!B24</f>
        <v>ＮＦＡ０１１</v>
      </c>
      <c r="S29" s="453" t="str">
        <f t="shared" si="1"/>
        <v>NFA011</v>
      </c>
      <c r="T29" s="457" t="str">
        <f>'登録者'!C24</f>
        <v>若　松　侑　治</v>
      </c>
      <c r="U29" s="452" t="str">
        <f t="shared" si="2"/>
        <v>若松侑治</v>
      </c>
      <c r="V29" s="452" t="str">
        <f t="shared" si="3"/>
        <v>若松侑治</v>
      </c>
      <c r="W29"/>
      <c r="X29"/>
      <c r="AE29"/>
    </row>
    <row r="30" spans="1:31" ht="18" customHeight="1">
      <c r="A30" s="177">
        <v>26</v>
      </c>
      <c r="B30" s="40"/>
      <c r="C30" s="178">
        <f t="shared" si="4"/>
      </c>
      <c r="D30" s="184">
        <f>IF($B30="","",VLOOKUP($B30,'登録者'!$B$3:$L$377,3,0))</f>
      </c>
      <c r="E30" s="9"/>
      <c r="F30" s="178">
        <f>IF($B30="","",VLOOKUP($B30,'登録者'!$B$3:$L$377,4,0))</f>
      </c>
      <c r="G30" s="44"/>
      <c r="H30" s="187">
        <f>IF($B30="","",VLOOKUP($B30,'登録者'!$B$3:$L$377,11,0))</f>
      </c>
      <c r="I30" s="434"/>
      <c r="J30" s="451"/>
      <c r="K30" s="6"/>
      <c r="L30" s="6">
        <f>'参加申込書'!S27</f>
        <v>0</v>
      </c>
      <c r="R30" s="456" t="str">
        <f>'登録者'!B25</f>
        <v>ＮＦＡ０１７</v>
      </c>
      <c r="S30" s="453" t="str">
        <f t="shared" si="1"/>
        <v>NFA017</v>
      </c>
      <c r="T30" s="457" t="str">
        <f>'登録者'!C25</f>
        <v>菊　地　美　帆</v>
      </c>
      <c r="U30" s="452" t="str">
        <f t="shared" si="2"/>
        <v>菊地美帆</v>
      </c>
      <c r="V30" s="452" t="str">
        <f t="shared" si="3"/>
        <v>菊地美帆</v>
      </c>
      <c r="W30"/>
      <c r="X30"/>
      <c r="AE30"/>
    </row>
    <row r="31" spans="1:31" ht="18" customHeight="1">
      <c r="A31" s="177">
        <v>27</v>
      </c>
      <c r="B31" s="40"/>
      <c r="C31" s="178">
        <f t="shared" si="4"/>
      </c>
      <c r="D31" s="184">
        <f>IF($B31="","",VLOOKUP($B31,'登録者'!$B$3:$L$377,3,0))</f>
      </c>
      <c r="E31" s="9"/>
      <c r="F31" s="178">
        <f>IF($B31="","",VLOOKUP($B31,'登録者'!$B$3:$L$377,4,0))</f>
      </c>
      <c r="G31" s="44"/>
      <c r="H31" s="188">
        <f>IF($B31="","",VLOOKUP($B31,'登録者'!$B$3:$L$377,11,0))</f>
      </c>
      <c r="I31" s="434"/>
      <c r="J31" s="451"/>
      <c r="K31" s="6"/>
      <c r="L31" s="6">
        <f>'参加申込書'!S28</f>
        <v>0</v>
      </c>
      <c r="R31" s="456" t="str">
        <f>'登録者'!B26</f>
        <v>ＮＦＡ０１９</v>
      </c>
      <c r="S31" s="453" t="str">
        <f t="shared" si="1"/>
        <v>NFA019</v>
      </c>
      <c r="T31" s="457" t="str">
        <f>'登録者'!C26</f>
        <v>小　泉　恭　幸</v>
      </c>
      <c r="U31" s="452" t="str">
        <f t="shared" si="2"/>
        <v>小泉恭幸</v>
      </c>
      <c r="V31" s="452" t="str">
        <f t="shared" si="3"/>
        <v>小泉恭幸</v>
      </c>
      <c r="W31"/>
      <c r="X31"/>
      <c r="AE31"/>
    </row>
    <row r="32" spans="1:31" ht="18" customHeight="1">
      <c r="A32" s="177">
        <v>28</v>
      </c>
      <c r="B32" s="40"/>
      <c r="C32" s="178">
        <f t="shared" si="4"/>
      </c>
      <c r="D32" s="184">
        <f>IF($B32="","",VLOOKUP($B32,'登録者'!$B$3:$L$377,3,0))</f>
      </c>
      <c r="E32" s="9"/>
      <c r="F32" s="178">
        <f>IF($B32="","",VLOOKUP($B32,'登録者'!$B$3:$L$377,4,0))</f>
      </c>
      <c r="G32" s="44"/>
      <c r="H32" s="187">
        <f>IF($B32="","",VLOOKUP($B32,'登録者'!$B$3:$L$377,11,0))</f>
      </c>
      <c r="I32" s="434"/>
      <c r="J32" s="451"/>
      <c r="K32" s="6"/>
      <c r="L32" s="6">
        <f>'参加申込書'!S29</f>
        <v>0</v>
      </c>
      <c r="R32" s="456" t="str">
        <f>'登録者'!B27</f>
        <v>ＮＦＡ０２２</v>
      </c>
      <c r="S32" s="453" t="str">
        <f t="shared" si="1"/>
        <v>NFA022</v>
      </c>
      <c r="T32" s="457" t="str">
        <f>'登録者'!C27</f>
        <v>菊　地　健　汰</v>
      </c>
      <c r="U32" s="452" t="str">
        <f t="shared" si="2"/>
        <v>菊地健汰</v>
      </c>
      <c r="V32" s="452" t="str">
        <f t="shared" si="3"/>
        <v>菊地健汰</v>
      </c>
      <c r="W32"/>
      <c r="X32"/>
      <c r="AE32"/>
    </row>
    <row r="33" spans="1:31" ht="18" customHeight="1">
      <c r="A33" s="177">
        <v>29</v>
      </c>
      <c r="B33" s="40"/>
      <c r="C33" s="178">
        <f t="shared" si="4"/>
      </c>
      <c r="D33" s="184">
        <f>IF($B33="","",VLOOKUP($B33,'登録者'!$B$3:$L$377,3,0))</f>
      </c>
      <c r="E33" s="9"/>
      <c r="F33" s="178">
        <f>IF($B33="","",VLOOKUP($B33,'登録者'!$B$3:$L$377,4,0))</f>
      </c>
      <c r="G33" s="44"/>
      <c r="H33" s="187">
        <f>IF($B33="","",VLOOKUP($B33,'登録者'!$B$3:$L$377,11,0))</f>
      </c>
      <c r="I33" s="434"/>
      <c r="J33" s="451"/>
      <c r="K33" s="6"/>
      <c r="L33" s="6">
        <f>'参加申込書'!S30</f>
        <v>0</v>
      </c>
      <c r="R33" s="456" t="str">
        <f>'登録者'!B28</f>
        <v>ＮＦＡ０２５</v>
      </c>
      <c r="S33" s="453" t="str">
        <f t="shared" si="1"/>
        <v>NFA025</v>
      </c>
      <c r="T33" s="457" t="str">
        <f>'登録者'!C28</f>
        <v>市　川　貴　仁</v>
      </c>
      <c r="U33" s="452" t="str">
        <f t="shared" si="2"/>
        <v>市川貴仁</v>
      </c>
      <c r="V33" s="452" t="str">
        <f t="shared" si="3"/>
        <v>市川貴仁</v>
      </c>
      <c r="W33"/>
      <c r="X33"/>
      <c r="AE33"/>
    </row>
    <row r="34" spans="1:31" ht="18" customHeight="1" thickBot="1">
      <c r="A34" s="179">
        <v>30</v>
      </c>
      <c r="B34" s="180"/>
      <c r="C34" s="181">
        <f t="shared" si="4"/>
      </c>
      <c r="D34" s="185">
        <f>IF($B34="","",VLOOKUP($B34,'登録者'!$B$3:$L$377,3,0))</f>
      </c>
      <c r="E34" s="182"/>
      <c r="F34" s="181">
        <f>IF($B34="","",VLOOKUP($B34,'登録者'!$B$3:$L$377,4,0))</f>
      </c>
      <c r="G34" s="183"/>
      <c r="H34" s="189">
        <f>IF($B34="","",VLOOKUP($B34,'登録者'!$B$3:$L$377,11,0))</f>
      </c>
      <c r="I34" s="435"/>
      <c r="J34" s="451"/>
      <c r="K34" s="6"/>
      <c r="L34" s="6">
        <f>'参加申込書'!S31</f>
        <v>0</v>
      </c>
      <c r="R34" s="456" t="str">
        <f>'登録者'!B29</f>
        <v>ＮＦＡ０２６</v>
      </c>
      <c r="S34" s="453" t="str">
        <f t="shared" si="1"/>
        <v>NFA026</v>
      </c>
      <c r="T34" s="457" t="str">
        <f>'登録者'!C29</f>
        <v>吉　岡　賢　一</v>
      </c>
      <c r="U34" s="452" t="str">
        <f t="shared" si="2"/>
        <v>吉岡賢一</v>
      </c>
      <c r="V34" s="452" t="str">
        <f t="shared" si="3"/>
        <v>吉岡賢一</v>
      </c>
      <c r="W34"/>
      <c r="X34"/>
      <c r="AE34"/>
    </row>
    <row r="35" spans="2:31" ht="14.25">
      <c r="B35" s="191">
        <f>COUNTA(B5:B34)</f>
        <v>0</v>
      </c>
      <c r="I35" s="191">
        <f>COUNTA(I5:I34)</f>
        <v>0</v>
      </c>
      <c r="J35" s="191"/>
      <c r="K35" s="6"/>
      <c r="L35" s="6">
        <f>'参加申込書'!S32</f>
        <v>0</v>
      </c>
      <c r="R35" s="456" t="str">
        <f>'登録者'!B30</f>
        <v>ＮＦＡ０３０</v>
      </c>
      <c r="S35" s="453" t="str">
        <f t="shared" si="1"/>
        <v>NFA030</v>
      </c>
      <c r="T35" s="457" t="str">
        <f>'登録者'!C30</f>
        <v>小　泉　久　恵</v>
      </c>
      <c r="U35" s="452" t="str">
        <f t="shared" si="2"/>
        <v>小泉久恵</v>
      </c>
      <c r="V35" s="452" t="str">
        <f t="shared" si="3"/>
        <v>小泉久恵</v>
      </c>
      <c r="W35"/>
      <c r="X35"/>
      <c r="AE35"/>
    </row>
    <row r="36" spans="7:31" ht="14.25">
      <c r="G36" t="s">
        <v>368</v>
      </c>
      <c r="K36" s="6"/>
      <c r="L36" s="6">
        <f>'参加申込書'!S33</f>
        <v>0</v>
      </c>
      <c r="R36" s="456" t="str">
        <f>'登録者'!B31</f>
        <v>ＮＦＡ０３８</v>
      </c>
      <c r="S36" s="453" t="str">
        <f t="shared" si="1"/>
        <v>NFA038</v>
      </c>
      <c r="T36" s="457" t="str">
        <f>'登録者'!C31</f>
        <v>大　野　風　花</v>
      </c>
      <c r="U36" s="452" t="str">
        <f t="shared" si="2"/>
        <v>大野風花</v>
      </c>
      <c r="V36" s="452" t="str">
        <f t="shared" si="3"/>
        <v>大野風花</v>
      </c>
      <c r="W36"/>
      <c r="X36"/>
      <c r="AE36"/>
    </row>
    <row r="37" spans="7:31" ht="14.25">
      <c r="G37" t="s">
        <v>369</v>
      </c>
      <c r="K37" s="6"/>
      <c r="L37" s="6">
        <f>'参加申込書'!S34</f>
        <v>0</v>
      </c>
      <c r="R37" s="456" t="str">
        <f>'登録者'!B32</f>
        <v>ＮＦＡ０３９</v>
      </c>
      <c r="S37" s="453" t="str">
        <f t="shared" si="1"/>
        <v>NFA039</v>
      </c>
      <c r="T37" s="457" t="str">
        <f>'登録者'!C32</f>
        <v>小　泉　秀　斗</v>
      </c>
      <c r="U37" s="452" t="str">
        <f t="shared" si="2"/>
        <v>小泉秀斗</v>
      </c>
      <c r="V37" s="452" t="str">
        <f t="shared" si="3"/>
        <v>小泉秀斗</v>
      </c>
      <c r="W37"/>
      <c r="X37"/>
      <c r="AE37"/>
    </row>
    <row r="38" spans="7:31" ht="14.25">
      <c r="G38" t="s">
        <v>370</v>
      </c>
      <c r="K38" s="6"/>
      <c r="L38" s="6">
        <f>'参加申込書'!S35</f>
        <v>0</v>
      </c>
      <c r="R38" s="456" t="str">
        <f>'登録者'!B33</f>
        <v>ＮＦＡ０４８</v>
      </c>
      <c r="S38" s="453" t="str">
        <f t="shared" si="1"/>
        <v>NFA048</v>
      </c>
      <c r="T38" s="457" t="str">
        <f>'登録者'!C33</f>
        <v>大　野　友　美</v>
      </c>
      <c r="U38" s="452" t="str">
        <f t="shared" si="2"/>
        <v>大野友美</v>
      </c>
      <c r="V38" s="452" t="str">
        <f t="shared" si="3"/>
        <v>大野友美</v>
      </c>
      <c r="W38"/>
      <c r="X38"/>
      <c r="AE38"/>
    </row>
    <row r="39" spans="11:31" ht="14.25">
      <c r="K39" s="6"/>
      <c r="L39" s="6">
        <f>'参加申込書'!S36</f>
        <v>0</v>
      </c>
      <c r="R39" s="456" t="str">
        <f>'登録者'!B34</f>
        <v>ＮＦＡ０５０</v>
      </c>
      <c r="S39" s="453" t="str">
        <f t="shared" si="1"/>
        <v>NFA050</v>
      </c>
      <c r="T39" s="457" t="str">
        <f>'登録者'!C34</f>
        <v>杉　野　かおる</v>
      </c>
      <c r="U39" s="452" t="str">
        <f t="shared" si="2"/>
        <v>杉野かおる</v>
      </c>
      <c r="V39" s="452" t="str">
        <f t="shared" si="3"/>
        <v>杉野かおる</v>
      </c>
      <c r="W39"/>
      <c r="X39"/>
      <c r="AE39"/>
    </row>
    <row r="40" spans="11:31" ht="14.25">
      <c r="K40" s="6"/>
      <c r="L40" s="6">
        <f>'参加申込書'!S37</f>
        <v>0</v>
      </c>
      <c r="R40" s="456" t="str">
        <f>'登録者'!B35</f>
        <v>ＮＦＡ０５２</v>
      </c>
      <c r="S40" s="453" t="str">
        <f t="shared" si="1"/>
        <v>NFA052</v>
      </c>
      <c r="T40" s="457" t="str">
        <f>'登録者'!C35</f>
        <v>佐久間　優　名</v>
      </c>
      <c r="U40" s="452" t="str">
        <f t="shared" si="2"/>
        <v>佐久間優名</v>
      </c>
      <c r="V40" s="452" t="str">
        <f t="shared" si="3"/>
        <v>佐久間優名</v>
      </c>
      <c r="W40"/>
      <c r="X40"/>
      <c r="AE40"/>
    </row>
    <row r="41" spans="11:31" ht="14.25">
      <c r="K41" s="6"/>
      <c r="L41" s="6">
        <f>'参加申込書'!S38</f>
        <v>0</v>
      </c>
      <c r="R41" s="456" t="str">
        <f>'登録者'!B36</f>
        <v>ＮＦＡ０５４</v>
      </c>
      <c r="S41" s="453" t="str">
        <f t="shared" si="1"/>
        <v>NFA054</v>
      </c>
      <c r="T41" s="457" t="str">
        <f>'登録者'!C36</f>
        <v>松　永　　　実</v>
      </c>
      <c r="U41" s="452" t="str">
        <f t="shared" si="2"/>
        <v>松永実</v>
      </c>
      <c r="V41" s="452" t="str">
        <f t="shared" si="3"/>
        <v>松永実</v>
      </c>
      <c r="W41"/>
      <c r="X41"/>
      <c r="AE41"/>
    </row>
    <row r="42" spans="11:31" ht="14.25">
      <c r="K42" s="6"/>
      <c r="L42" s="6">
        <f>'参加申込書'!S39</f>
        <v>0</v>
      </c>
      <c r="R42" s="456" t="str">
        <f>'登録者'!B37</f>
        <v>ＮＦＡ０６１</v>
      </c>
      <c r="S42" s="453" t="str">
        <f t="shared" si="1"/>
        <v>NFA061</v>
      </c>
      <c r="T42" s="457" t="str">
        <f>'登録者'!C37</f>
        <v>松　永　昊　晴</v>
      </c>
      <c r="U42" s="452" t="str">
        <f t="shared" si="2"/>
        <v>松永昊晴</v>
      </c>
      <c r="V42" s="452" t="str">
        <f t="shared" si="3"/>
        <v>松永昊晴</v>
      </c>
      <c r="W42"/>
      <c r="X42"/>
      <c r="AE42"/>
    </row>
    <row r="43" spans="11:31" ht="14.25">
      <c r="K43" s="6"/>
      <c r="L43" s="6">
        <f>'参加申込書'!S40</f>
        <v>0</v>
      </c>
      <c r="R43" s="456" t="str">
        <f>'登録者'!B38</f>
        <v>ＮＦＡ０６４</v>
      </c>
      <c r="S43" s="453" t="str">
        <f t="shared" si="1"/>
        <v>NFA064</v>
      </c>
      <c r="T43" s="457" t="str">
        <f>'登録者'!C38</f>
        <v>鷲　見　悦　朗</v>
      </c>
      <c r="U43" s="452" t="str">
        <f t="shared" si="2"/>
        <v>鷲見悦朗</v>
      </c>
      <c r="V43" s="452" t="str">
        <f t="shared" si="3"/>
        <v>鷲見悦朗</v>
      </c>
      <c r="W43"/>
      <c r="X43"/>
      <c r="AE43"/>
    </row>
    <row r="44" spans="11:31" ht="14.25">
      <c r="K44" s="6"/>
      <c r="L44" s="6">
        <f>'参加申込書'!Q41</f>
        <v>0</v>
      </c>
      <c r="R44" s="456" t="str">
        <f>'登録者'!B39</f>
        <v>ＮＦＡ０６５</v>
      </c>
      <c r="S44" s="453" t="str">
        <f t="shared" si="1"/>
        <v>NFA065</v>
      </c>
      <c r="T44" s="457" t="str">
        <f>'登録者'!C39</f>
        <v>佐久間　一　弘</v>
      </c>
      <c r="U44" s="452" t="str">
        <f t="shared" si="2"/>
        <v>佐久間一弘</v>
      </c>
      <c r="V44" s="452" t="str">
        <f t="shared" si="3"/>
        <v>佐久間一弘</v>
      </c>
      <c r="W44"/>
      <c r="X44"/>
      <c r="AE44"/>
    </row>
    <row r="45" spans="11:31" ht="14.25">
      <c r="K45" s="6"/>
      <c r="L45" s="6">
        <f>'参加申込書'!Q42</f>
        <v>0</v>
      </c>
      <c r="R45" s="456" t="str">
        <f>'登録者'!B40</f>
        <v>ＮＦＡ０６６</v>
      </c>
      <c r="S45" s="453" t="str">
        <f t="shared" si="1"/>
        <v>NFA066</v>
      </c>
      <c r="T45" s="457" t="str">
        <f>'登録者'!C40</f>
        <v>川　崎　かおる</v>
      </c>
      <c r="U45" s="452" t="str">
        <f t="shared" si="2"/>
        <v>川崎かおる</v>
      </c>
      <c r="V45" s="452" t="str">
        <f t="shared" si="3"/>
        <v>川崎かおる</v>
      </c>
      <c r="W45"/>
      <c r="X45"/>
      <c r="AE45"/>
    </row>
    <row r="46" spans="11:31" ht="13.5">
      <c r="K46" s="6"/>
      <c r="L46" s="6">
        <f>'参加申込書'!Q43</f>
        <v>0</v>
      </c>
      <c r="R46" s="456" t="str">
        <f>'登録者'!B41</f>
        <v>ＮＦＡ０６９</v>
      </c>
      <c r="S46" s="453" t="str">
        <f t="shared" si="1"/>
        <v>NFA069</v>
      </c>
      <c r="T46" s="457" t="str">
        <f>'登録者'!C41</f>
        <v>駒　津　太　珂</v>
      </c>
      <c r="U46" s="452" t="str">
        <f t="shared" si="2"/>
        <v>駒津太珂</v>
      </c>
      <c r="V46" s="452" t="str">
        <f t="shared" si="3"/>
        <v>駒津太珂</v>
      </c>
      <c r="W46"/>
      <c r="X46"/>
      <c r="AE46"/>
    </row>
    <row r="47" spans="11:31" ht="13.5">
      <c r="K47" s="6"/>
      <c r="L47" s="6">
        <f>'参加申込書'!Q44</f>
        <v>0</v>
      </c>
      <c r="R47" s="456" t="str">
        <f>'登録者'!B42</f>
        <v>ＮＦＡ０７０</v>
      </c>
      <c r="S47" s="453" t="str">
        <f t="shared" si="1"/>
        <v>NFA070</v>
      </c>
      <c r="T47" s="457" t="str">
        <f>'登録者'!C42</f>
        <v>杉　野　航　太</v>
      </c>
      <c r="U47" s="452" t="str">
        <f t="shared" si="2"/>
        <v>杉野航太</v>
      </c>
      <c r="V47" s="452" t="str">
        <f t="shared" si="3"/>
        <v>杉野航太</v>
      </c>
      <c r="W47"/>
      <c r="X47"/>
      <c r="AE47"/>
    </row>
    <row r="48" spans="11:31" ht="13.5">
      <c r="K48" s="6"/>
      <c r="L48" s="6">
        <f>'参加申込書'!Q45</f>
        <v>0</v>
      </c>
      <c r="R48" s="456" t="str">
        <f>'登録者'!B43</f>
        <v>ＮＦＡ０７５</v>
      </c>
      <c r="S48" s="453" t="str">
        <f t="shared" si="1"/>
        <v>NFA075</v>
      </c>
      <c r="T48" s="457" t="str">
        <f>'登録者'!C43</f>
        <v>鈴　木　菜々子</v>
      </c>
      <c r="U48" s="452" t="str">
        <f t="shared" si="2"/>
        <v>鈴木菜々子</v>
      </c>
      <c r="V48" s="452" t="str">
        <f t="shared" si="3"/>
        <v>鈴木菜々子</v>
      </c>
      <c r="W48"/>
      <c r="X48"/>
      <c r="AE48"/>
    </row>
    <row r="49" spans="11:31" ht="13.5">
      <c r="K49" s="6"/>
      <c r="L49" s="6">
        <f>'参加申込書'!Q46</f>
        <v>0</v>
      </c>
      <c r="R49" s="456" t="str">
        <f>'登録者'!B44</f>
        <v>ＮＦＡ０７６</v>
      </c>
      <c r="S49" s="453" t="str">
        <f t="shared" si="1"/>
        <v>NFA076</v>
      </c>
      <c r="T49" s="457" t="str">
        <f>'登録者'!C44</f>
        <v>鈴　木　　　旬</v>
      </c>
      <c r="U49" s="452" t="str">
        <f t="shared" si="2"/>
        <v>鈴木旬</v>
      </c>
      <c r="V49" s="452" t="str">
        <f t="shared" si="3"/>
        <v>鈴木旬</v>
      </c>
      <c r="W49"/>
      <c r="X49"/>
      <c r="AE49"/>
    </row>
    <row r="50" spans="11:31" ht="13.5">
      <c r="K50" s="6"/>
      <c r="L50" s="6">
        <f>'参加申込書'!Q47</f>
        <v>0</v>
      </c>
      <c r="R50" s="456" t="str">
        <f>'登録者'!B45</f>
        <v>ＮＦＡ０７７</v>
      </c>
      <c r="S50" s="453" t="str">
        <f t="shared" si="1"/>
        <v>NFA077</v>
      </c>
      <c r="T50" s="457" t="str">
        <f>'登録者'!C45</f>
        <v>小　林　希　美</v>
      </c>
      <c r="U50" s="452" t="str">
        <f t="shared" si="2"/>
        <v>小林希美</v>
      </c>
      <c r="V50" s="452" t="str">
        <f t="shared" si="3"/>
        <v>小林希美</v>
      </c>
      <c r="W50"/>
      <c r="X50"/>
      <c r="AE50"/>
    </row>
    <row r="51" spans="11:31" ht="13.5">
      <c r="K51" s="6"/>
      <c r="L51" s="6">
        <f>'参加申込書'!Q48</f>
        <v>0</v>
      </c>
      <c r="R51" s="456" t="str">
        <f>'登録者'!B46</f>
        <v>ＮＦＡ０７８</v>
      </c>
      <c r="S51" s="453" t="str">
        <f t="shared" si="1"/>
        <v>NFA078</v>
      </c>
      <c r="T51" s="457" t="str">
        <f>'登録者'!C46</f>
        <v>小　林　麻　唯</v>
      </c>
      <c r="U51" s="452" t="str">
        <f t="shared" si="2"/>
        <v>小林麻唯</v>
      </c>
      <c r="V51" s="452" t="str">
        <f t="shared" si="3"/>
        <v>小林麻唯</v>
      </c>
      <c r="W51"/>
      <c r="X51"/>
      <c r="AE51"/>
    </row>
    <row r="52" spans="11:31" ht="13.5">
      <c r="K52" s="6"/>
      <c r="L52" s="6">
        <f>'参加申込書'!Q49</f>
        <v>0</v>
      </c>
      <c r="R52" s="456" t="str">
        <f>'登録者'!B47</f>
        <v>ＮＴＡ０３６</v>
      </c>
      <c r="S52" s="453" t="str">
        <f t="shared" si="1"/>
        <v>NTA036</v>
      </c>
      <c r="T52" s="457" t="str">
        <f>'登録者'!C47</f>
        <v>神　野　理　保</v>
      </c>
      <c r="U52" s="452" t="str">
        <f t="shared" si="2"/>
        <v>神野理保</v>
      </c>
      <c r="V52" s="452" t="str">
        <f t="shared" si="3"/>
        <v>神野理保</v>
      </c>
      <c r="W52"/>
      <c r="X52"/>
      <c r="AE52"/>
    </row>
    <row r="53" spans="11:31" ht="13.5">
      <c r="K53" s="6"/>
      <c r="L53" s="6"/>
      <c r="R53" s="456" t="str">
        <f>'登録者'!B48</f>
        <v>ＮＮＳ００１</v>
      </c>
      <c r="S53" s="453" t="str">
        <f t="shared" si="1"/>
        <v>NNS001</v>
      </c>
      <c r="T53" s="457" t="str">
        <f>'登録者'!C48</f>
        <v>国　府　　　壮</v>
      </c>
      <c r="U53" s="452" t="str">
        <f t="shared" si="2"/>
        <v>国府壮</v>
      </c>
      <c r="V53" s="452" t="str">
        <f t="shared" si="3"/>
        <v>国府壮</v>
      </c>
      <c r="W53"/>
      <c r="X53"/>
      <c r="AE53"/>
    </row>
    <row r="54" spans="11:31" ht="13.5">
      <c r="K54" s="6"/>
      <c r="L54" s="6"/>
      <c r="R54" s="456" t="str">
        <f>'登録者'!B49</f>
        <v>ＮＮＳ００２</v>
      </c>
      <c r="S54" s="453" t="str">
        <f t="shared" si="1"/>
        <v>NNS002</v>
      </c>
      <c r="T54" s="457" t="str">
        <f>'登録者'!C49</f>
        <v>羽根川　瑞　江</v>
      </c>
      <c r="U54" s="452" t="str">
        <f t="shared" si="2"/>
        <v>羽根川瑞江</v>
      </c>
      <c r="V54" s="452" t="str">
        <f t="shared" si="3"/>
        <v>羽根川瑞江</v>
      </c>
      <c r="W54"/>
      <c r="X54"/>
      <c r="AE54"/>
    </row>
    <row r="55" spans="11:31" ht="13.5">
      <c r="K55" s="6"/>
      <c r="L55" s="6"/>
      <c r="R55" s="456" t="str">
        <f>'登録者'!B50</f>
        <v>ＮＮＳ００６</v>
      </c>
      <c r="S55" s="453" t="str">
        <f t="shared" si="1"/>
        <v>NNS006</v>
      </c>
      <c r="T55" s="457" t="str">
        <f>'登録者'!C50</f>
        <v>篠　澤　直　美</v>
      </c>
      <c r="U55" s="452" t="str">
        <f t="shared" si="2"/>
        <v>篠澤直美</v>
      </c>
      <c r="V55" s="452" t="str">
        <f t="shared" si="3"/>
        <v>篠澤直美</v>
      </c>
      <c r="W55"/>
      <c r="X55"/>
      <c r="AE55"/>
    </row>
    <row r="56" spans="11:31" ht="13.5">
      <c r="K56" s="6"/>
      <c r="L56" s="6"/>
      <c r="R56" s="456" t="str">
        <f>'登録者'!B51</f>
        <v>ＮＮＳ００９</v>
      </c>
      <c r="S56" s="453" t="str">
        <f t="shared" si="1"/>
        <v>NNS009</v>
      </c>
      <c r="T56" s="457" t="str">
        <f>'登録者'!C51</f>
        <v>石　原　祥　子</v>
      </c>
      <c r="U56" s="452" t="str">
        <f t="shared" si="2"/>
        <v>石原祥子</v>
      </c>
      <c r="V56" s="452" t="str">
        <f t="shared" si="3"/>
        <v>石原祥子</v>
      </c>
      <c r="W56"/>
      <c r="X56"/>
      <c r="AE56"/>
    </row>
    <row r="57" spans="11:31" ht="13.5">
      <c r="K57" s="6"/>
      <c r="L57" s="6"/>
      <c r="R57" s="456" t="str">
        <f>'登録者'!B52</f>
        <v>ＮＳＡ００１</v>
      </c>
      <c r="S57" s="453" t="str">
        <f t="shared" si="1"/>
        <v>NSA001</v>
      </c>
      <c r="T57" s="457" t="str">
        <f>'登録者'!C52</f>
        <v>池　田　政　幸</v>
      </c>
      <c r="U57" s="452" t="str">
        <f t="shared" si="2"/>
        <v>池田政幸</v>
      </c>
      <c r="V57" s="452" t="str">
        <f t="shared" si="3"/>
        <v>池田政幸</v>
      </c>
      <c r="W57"/>
      <c r="X57"/>
      <c r="AE57"/>
    </row>
    <row r="58" spans="11:31" ht="13.5">
      <c r="K58" s="6"/>
      <c r="L58" s="6"/>
      <c r="R58" s="456" t="str">
        <f>'登録者'!B53</f>
        <v>ＮＳＡ００５</v>
      </c>
      <c r="S58" s="453" t="str">
        <f t="shared" si="1"/>
        <v>NSA005</v>
      </c>
      <c r="T58" s="457" t="str">
        <f>'登録者'!C53</f>
        <v>二階堂　啓　一</v>
      </c>
      <c r="U58" s="452" t="str">
        <f t="shared" si="2"/>
        <v>二階堂啓一</v>
      </c>
      <c r="V58" s="452" t="str">
        <f t="shared" si="3"/>
        <v>二階堂啓一</v>
      </c>
      <c r="W58"/>
      <c r="X58"/>
      <c r="AE58"/>
    </row>
    <row r="59" spans="11:31" ht="13.5">
      <c r="K59" s="6"/>
      <c r="L59" s="6"/>
      <c r="R59" s="456" t="str">
        <f>'登録者'!B54</f>
        <v>ＮＳＡ０５０</v>
      </c>
      <c r="S59" s="453" t="str">
        <f t="shared" si="1"/>
        <v>NSA050</v>
      </c>
      <c r="T59" s="457" t="str">
        <f>'登録者'!C54</f>
        <v>梅　田　健　二</v>
      </c>
      <c r="U59" s="452" t="str">
        <f t="shared" si="2"/>
        <v>梅田健二</v>
      </c>
      <c r="V59" s="452" t="str">
        <f t="shared" si="3"/>
        <v>梅田健二</v>
      </c>
      <c r="W59"/>
      <c r="X59"/>
      <c r="AE59"/>
    </row>
    <row r="60" spans="11:31" ht="13.5">
      <c r="K60" s="6"/>
      <c r="L60" s="6"/>
      <c r="R60" s="456" t="str">
        <f>'登録者'!B55</f>
        <v>ＮＳＡ００７</v>
      </c>
      <c r="S60" s="453" t="str">
        <f t="shared" si="1"/>
        <v>NSA007</v>
      </c>
      <c r="T60" s="457" t="str">
        <f>'登録者'!C55</f>
        <v>尾　形　大　河</v>
      </c>
      <c r="U60" s="452" t="str">
        <f t="shared" si="2"/>
        <v>尾形大河</v>
      </c>
      <c r="V60" s="452" t="str">
        <f t="shared" si="3"/>
        <v>尾形大河</v>
      </c>
      <c r="W60"/>
      <c r="X60"/>
      <c r="AE60"/>
    </row>
    <row r="61" spans="11:31" ht="13.5">
      <c r="K61" s="6"/>
      <c r="L61" s="6"/>
      <c r="R61" s="456" t="str">
        <f>'登録者'!B56</f>
        <v>ＮＳＡ００９</v>
      </c>
      <c r="S61" s="453" t="str">
        <f t="shared" si="1"/>
        <v>NSA009</v>
      </c>
      <c r="T61" s="457" t="str">
        <f>'登録者'!C56</f>
        <v>柏　倉　崇　志</v>
      </c>
      <c r="U61" s="452" t="str">
        <f t="shared" si="2"/>
        <v>柏倉崇志</v>
      </c>
      <c r="V61" s="452" t="str">
        <f t="shared" si="3"/>
        <v>柏倉崇志</v>
      </c>
      <c r="W61"/>
      <c r="X61"/>
      <c r="AE61"/>
    </row>
    <row r="62" spans="11:31" ht="13.5">
      <c r="K62" s="6"/>
      <c r="L62" s="6"/>
      <c r="R62" s="456" t="str">
        <f>'登録者'!B57</f>
        <v>ＮＳＡ０１３</v>
      </c>
      <c r="S62" s="453" t="str">
        <f t="shared" si="1"/>
        <v>NSA013</v>
      </c>
      <c r="T62" s="457" t="str">
        <f>'登録者'!C57</f>
        <v>高　橋　知　邑</v>
      </c>
      <c r="U62" s="452" t="str">
        <f t="shared" si="2"/>
        <v>高橋知邑</v>
      </c>
      <c r="V62" s="452" t="str">
        <f t="shared" si="3"/>
        <v>高橋知邑</v>
      </c>
      <c r="W62"/>
      <c r="X62"/>
      <c r="AE62"/>
    </row>
    <row r="63" spans="11:31" ht="13.5">
      <c r="K63" s="6"/>
      <c r="L63" s="6"/>
      <c r="R63" s="456" t="str">
        <f>'登録者'!B58</f>
        <v>ＮＳＡ０４４</v>
      </c>
      <c r="S63" s="453" t="str">
        <f t="shared" si="1"/>
        <v>NSA044</v>
      </c>
      <c r="T63" s="457" t="str">
        <f>'登録者'!C58</f>
        <v>藤　原　冴　彩</v>
      </c>
      <c r="U63" s="452" t="str">
        <f t="shared" si="2"/>
        <v>藤原冴彩</v>
      </c>
      <c r="V63" s="452" t="str">
        <f t="shared" si="3"/>
        <v>藤原冴彩</v>
      </c>
      <c r="W63"/>
      <c r="X63"/>
      <c r="AE63"/>
    </row>
    <row r="64" spans="11:31" ht="13.5">
      <c r="K64" s="6"/>
      <c r="L64" s="6"/>
      <c r="R64" s="456" t="str">
        <f>'登録者'!B59</f>
        <v>ＮＳＡ０４８</v>
      </c>
      <c r="S64" s="453" t="str">
        <f t="shared" si="1"/>
        <v>NSA048</v>
      </c>
      <c r="T64" s="457" t="str">
        <f>'登録者'!C59</f>
        <v>谷　地　彪　吾</v>
      </c>
      <c r="U64" s="452" t="str">
        <f t="shared" si="2"/>
        <v>谷地彪吾</v>
      </c>
      <c r="V64" s="452" t="str">
        <f t="shared" si="3"/>
        <v>谷地彪吾</v>
      </c>
      <c r="W64"/>
      <c r="X64"/>
      <c r="AE64"/>
    </row>
    <row r="65" spans="11:31" ht="13.5">
      <c r="K65" s="6"/>
      <c r="L65" s="6"/>
      <c r="R65" s="456" t="str">
        <f>'登録者'!B60</f>
        <v>ＮＳＡ０４９</v>
      </c>
      <c r="S65" s="453" t="str">
        <f t="shared" si="1"/>
        <v>NSA049</v>
      </c>
      <c r="T65" s="457" t="str">
        <f>'登録者'!C60</f>
        <v>藤　原　一　冴</v>
      </c>
      <c r="U65" s="452" t="str">
        <f t="shared" si="2"/>
        <v>藤原一冴</v>
      </c>
      <c r="V65" s="452" t="str">
        <f t="shared" si="3"/>
        <v>藤原一冴</v>
      </c>
      <c r="W65"/>
      <c r="X65"/>
      <c r="AE65"/>
    </row>
    <row r="66" spans="11:31" ht="13.5">
      <c r="K66" s="6"/>
      <c r="L66" s="6"/>
      <c r="R66" s="456" t="str">
        <f>'登録者'!B61</f>
        <v>ＮＳＡ０５１</v>
      </c>
      <c r="S66" s="453" t="str">
        <f t="shared" si="1"/>
        <v>NSA051</v>
      </c>
      <c r="T66" s="457" t="str">
        <f>'登録者'!C61</f>
        <v>有　野　志　麻</v>
      </c>
      <c r="U66" s="452" t="str">
        <f t="shared" si="2"/>
        <v>有野志麻</v>
      </c>
      <c r="V66" s="452" t="str">
        <f t="shared" si="3"/>
        <v>有野志麻</v>
      </c>
      <c r="W66"/>
      <c r="X66"/>
      <c r="AE66"/>
    </row>
    <row r="67" spans="11:31" ht="13.5">
      <c r="K67" s="6"/>
      <c r="L67" s="6"/>
      <c r="R67" s="456" t="str">
        <f>'登録者'!B62</f>
        <v>ＮＳＡ０５３</v>
      </c>
      <c r="S67" s="453" t="str">
        <f t="shared" si="1"/>
        <v>NSA053</v>
      </c>
      <c r="T67" s="457" t="str">
        <f>'登録者'!C62</f>
        <v>谷　地　あかね</v>
      </c>
      <c r="U67" s="452" t="str">
        <f t="shared" si="2"/>
        <v>谷地あかね</v>
      </c>
      <c r="V67" s="452" t="str">
        <f t="shared" si="3"/>
        <v>谷地あかね</v>
      </c>
      <c r="W67"/>
      <c r="X67"/>
      <c r="AE67"/>
    </row>
    <row r="68" spans="11:31" ht="13.5">
      <c r="K68" s="6"/>
      <c r="L68" s="6"/>
      <c r="R68" s="456" t="str">
        <f>'登録者'!B63</f>
        <v>ＮＳＡ０５６</v>
      </c>
      <c r="S68" s="453" t="str">
        <f t="shared" si="1"/>
        <v>NSA056</v>
      </c>
      <c r="T68" s="457" t="str">
        <f>'登録者'!C63</f>
        <v>湊　谷　幸　歩</v>
      </c>
      <c r="U68" s="452" t="str">
        <f t="shared" si="2"/>
        <v>湊谷幸歩</v>
      </c>
      <c r="V68" s="452" t="str">
        <f t="shared" si="3"/>
        <v>湊谷幸歩</v>
      </c>
      <c r="W68"/>
      <c r="X68"/>
      <c r="AE68"/>
    </row>
    <row r="69" spans="11:31" ht="13.5">
      <c r="K69" s="6"/>
      <c r="L69" s="6"/>
      <c r="R69" s="456" t="str">
        <f>'登録者'!B64</f>
        <v>ＮＳＡ０５７</v>
      </c>
      <c r="S69" s="453" t="str">
        <f t="shared" si="1"/>
        <v>NSA057</v>
      </c>
      <c r="T69" s="457" t="str">
        <f>'登録者'!C64</f>
        <v>多　田　有　輝</v>
      </c>
      <c r="U69" s="452" t="str">
        <f t="shared" si="2"/>
        <v>多田有輝</v>
      </c>
      <c r="V69" s="452" t="str">
        <f t="shared" si="3"/>
        <v>多田有輝</v>
      </c>
      <c r="W69"/>
      <c r="X69"/>
      <c r="AE69"/>
    </row>
    <row r="70" spans="11:31" ht="13.5">
      <c r="K70" s="6"/>
      <c r="L70" s="6"/>
      <c r="R70" s="456" t="str">
        <f>'登録者'!B65</f>
        <v>ＮＳＡ０５８</v>
      </c>
      <c r="S70" s="453" t="str">
        <f t="shared" si="1"/>
        <v>NSA058</v>
      </c>
      <c r="T70" s="457" t="str">
        <f>'登録者'!C65</f>
        <v>多　田　大　輝</v>
      </c>
      <c r="U70" s="452" t="str">
        <f t="shared" si="2"/>
        <v>多田大輝</v>
      </c>
      <c r="V70" s="452" t="str">
        <f t="shared" si="3"/>
        <v>多田大輝</v>
      </c>
      <c r="W70"/>
      <c r="X70"/>
      <c r="AE70"/>
    </row>
    <row r="71" spans="11:31" ht="13.5">
      <c r="K71" s="6"/>
      <c r="L71" s="6"/>
      <c r="R71" s="456" t="str">
        <f>'登録者'!B66</f>
        <v>ＮＷＣ００９</v>
      </c>
      <c r="S71" s="453" t="str">
        <f t="shared" si="1"/>
        <v>NWC009</v>
      </c>
      <c r="T71" s="457" t="str">
        <f>'登録者'!C66</f>
        <v>湊　谷　実　咲</v>
      </c>
      <c r="U71" s="452" t="str">
        <f t="shared" si="2"/>
        <v>湊谷実咲</v>
      </c>
      <c r="V71" s="452" t="str">
        <f t="shared" si="3"/>
        <v>湊谷実咲</v>
      </c>
      <c r="W71"/>
      <c r="X71"/>
      <c r="AE71"/>
    </row>
    <row r="72" spans="11:31" ht="13.5">
      <c r="K72" s="6"/>
      <c r="L72" s="6"/>
      <c r="R72" s="456" t="str">
        <f>'登録者'!B67</f>
        <v>ＮＷＣ０３６</v>
      </c>
      <c r="S72" s="453" t="str">
        <f t="shared" si="1"/>
        <v>NWC036</v>
      </c>
      <c r="T72" s="457" t="str">
        <f>'登録者'!C67</f>
        <v>大　塚　叶　夢</v>
      </c>
      <c r="U72" s="452" t="str">
        <f t="shared" si="2"/>
        <v>大塚叶夢</v>
      </c>
      <c r="V72" s="452" t="str">
        <f t="shared" si="3"/>
        <v>大塚叶夢</v>
      </c>
      <c r="W72"/>
      <c r="X72"/>
      <c r="AE72"/>
    </row>
    <row r="73" spans="11:31" ht="13.5">
      <c r="K73" s="6"/>
      <c r="L73" s="6"/>
      <c r="R73" s="456" t="str">
        <f>'登録者'!B68</f>
        <v>ＮＷＣ０３７</v>
      </c>
      <c r="S73" s="453" t="str">
        <f aca="true" t="shared" si="5" ref="S73:S136">ASC(R73)</f>
        <v>NWC037</v>
      </c>
      <c r="T73" s="457" t="str">
        <f>'登録者'!C68</f>
        <v>大　塚　沙　知</v>
      </c>
      <c r="U73" s="452" t="str">
        <f aca="true" t="shared" si="6" ref="U73:U136">TRIM(SUBSTITUTE(T73,"　",""))</f>
        <v>大塚沙知</v>
      </c>
      <c r="V73" s="452" t="str">
        <f aca="true" t="shared" si="7" ref="V73:V136">TRIM(SUBSTITUTE(U73," ",""))</f>
        <v>大塚沙知</v>
      </c>
      <c r="W73"/>
      <c r="X73"/>
      <c r="AE73"/>
    </row>
    <row r="74" spans="11:31" ht="13.5">
      <c r="K74" s="6"/>
      <c r="L74" s="6"/>
      <c r="R74" s="456" t="str">
        <f>'登録者'!B69</f>
        <v>ＣＳＣ０１０</v>
      </c>
      <c r="S74" s="453" t="str">
        <f t="shared" si="5"/>
        <v>CSC010</v>
      </c>
      <c r="T74" s="457" t="str">
        <f>'登録者'!C69</f>
        <v>今　井　美　奈</v>
      </c>
      <c r="U74" s="452" t="str">
        <f t="shared" si="6"/>
        <v>今井美奈</v>
      </c>
      <c r="V74" s="452" t="str">
        <f t="shared" si="7"/>
        <v>今井美奈</v>
      </c>
      <c r="W74"/>
      <c r="X74"/>
      <c r="AE74"/>
    </row>
    <row r="75" spans="11:31" ht="13.5">
      <c r="K75" s="6"/>
      <c r="L75" s="6"/>
      <c r="R75" s="456" t="str">
        <f>'登録者'!B70</f>
        <v>ＫＧＵ００４</v>
      </c>
      <c r="S75" s="453" t="str">
        <f t="shared" si="5"/>
        <v>KGU004</v>
      </c>
      <c r="T75" s="457" t="str">
        <f>'登録者'!C70</f>
        <v>湊　谷　祐　司</v>
      </c>
      <c r="U75" s="452" t="str">
        <f t="shared" si="6"/>
        <v>湊谷祐司</v>
      </c>
      <c r="V75" s="452" t="str">
        <f t="shared" si="7"/>
        <v>湊谷祐司</v>
      </c>
      <c r="W75"/>
      <c r="X75"/>
      <c r="AE75"/>
    </row>
    <row r="76" spans="11:31" ht="13.5">
      <c r="K76" s="6"/>
      <c r="L76" s="6"/>
      <c r="R76" s="456" t="str">
        <f>'登録者'!B71</f>
        <v>ＮＷＣ００１</v>
      </c>
      <c r="S76" s="453" t="str">
        <f t="shared" si="5"/>
        <v>NWC001</v>
      </c>
      <c r="T76" s="457" t="str">
        <f>'登録者'!C71</f>
        <v>合　田　鉄　雄</v>
      </c>
      <c r="U76" s="452" t="str">
        <f t="shared" si="6"/>
        <v>合田鉄雄</v>
      </c>
      <c r="V76" s="452" t="str">
        <f t="shared" si="7"/>
        <v>合田鉄雄</v>
      </c>
      <c r="W76"/>
      <c r="X76"/>
      <c r="AE76"/>
    </row>
    <row r="77" spans="11:31" ht="13.5">
      <c r="K77" s="6"/>
      <c r="L77" s="6"/>
      <c r="R77" s="456" t="str">
        <f>'登録者'!B72</f>
        <v>ＮＷＣ００２</v>
      </c>
      <c r="S77" s="453" t="str">
        <f t="shared" si="5"/>
        <v>NWC002</v>
      </c>
      <c r="T77" s="457" t="str">
        <f>'登録者'!C72</f>
        <v>十　川　　　勉</v>
      </c>
      <c r="U77" s="452" t="str">
        <f t="shared" si="6"/>
        <v>十川勉</v>
      </c>
      <c r="V77" s="452" t="str">
        <f t="shared" si="7"/>
        <v>十川勉</v>
      </c>
      <c r="W77"/>
      <c r="X77"/>
      <c r="AE77"/>
    </row>
    <row r="78" spans="11:31" ht="13.5">
      <c r="K78" s="6"/>
      <c r="L78" s="6"/>
      <c r="R78" s="456" t="str">
        <f>'登録者'!B73</f>
        <v>ＮＷＣ００３</v>
      </c>
      <c r="S78" s="453" t="str">
        <f t="shared" si="5"/>
        <v>NWC003</v>
      </c>
      <c r="T78" s="457" t="str">
        <f>'登録者'!C73</f>
        <v>白　土　真太郎</v>
      </c>
      <c r="U78" s="452" t="str">
        <f t="shared" si="6"/>
        <v>白土真太郎</v>
      </c>
      <c r="V78" s="452" t="str">
        <f t="shared" si="7"/>
        <v>白土真太郎</v>
      </c>
      <c r="W78"/>
      <c r="X78"/>
      <c r="AE78"/>
    </row>
    <row r="79" spans="11:31" ht="13.5">
      <c r="K79" s="6"/>
      <c r="L79" s="6"/>
      <c r="R79" s="456" t="str">
        <f>'登録者'!B74</f>
        <v>ＮＷＣ００４</v>
      </c>
      <c r="S79" s="453" t="str">
        <f t="shared" si="5"/>
        <v>NWC004</v>
      </c>
      <c r="T79" s="457" t="str">
        <f>'登録者'!C74</f>
        <v>井　川　ちはる</v>
      </c>
      <c r="U79" s="452" t="str">
        <f t="shared" si="6"/>
        <v>井川ちはる</v>
      </c>
      <c r="V79" s="452" t="str">
        <f t="shared" si="7"/>
        <v>井川ちはる</v>
      </c>
      <c r="W79"/>
      <c r="X79"/>
      <c r="AE79"/>
    </row>
    <row r="80" spans="11:31" ht="13.5">
      <c r="K80" s="6"/>
      <c r="L80" s="6"/>
      <c r="R80" s="456" t="str">
        <f>'登録者'!B75</f>
        <v>ＮＷＣ００５</v>
      </c>
      <c r="S80" s="453" t="str">
        <f t="shared" si="5"/>
        <v>NWC005</v>
      </c>
      <c r="T80" s="457" t="str">
        <f>'登録者'!C75</f>
        <v>三　好　敦　子</v>
      </c>
      <c r="U80" s="452" t="str">
        <f t="shared" si="6"/>
        <v>三好敦子</v>
      </c>
      <c r="V80" s="452" t="str">
        <f t="shared" si="7"/>
        <v>三好敦子</v>
      </c>
      <c r="W80"/>
      <c r="X80"/>
      <c r="AE80"/>
    </row>
    <row r="81" spans="11:31" ht="13.5">
      <c r="K81" s="6"/>
      <c r="L81" s="6"/>
      <c r="R81" s="456" t="str">
        <f>'登録者'!B76</f>
        <v>ＮＷＣ００８</v>
      </c>
      <c r="S81" s="453" t="str">
        <f t="shared" si="5"/>
        <v>NWC008</v>
      </c>
      <c r="T81" s="457" t="str">
        <f>'登録者'!C76</f>
        <v>三　好　圭　輔</v>
      </c>
      <c r="U81" s="452" t="str">
        <f t="shared" si="6"/>
        <v>三好圭輔</v>
      </c>
      <c r="V81" s="452" t="str">
        <f t="shared" si="7"/>
        <v>三好圭輔</v>
      </c>
      <c r="W81"/>
      <c r="X81"/>
      <c r="AE81"/>
    </row>
    <row r="82" spans="11:31" ht="13.5">
      <c r="K82" s="6"/>
      <c r="L82" s="6"/>
      <c r="R82" s="456" t="str">
        <f>'登録者'!B77</f>
        <v>ＮＷＣ０２３</v>
      </c>
      <c r="S82" s="453" t="str">
        <f t="shared" si="5"/>
        <v>NWC023</v>
      </c>
      <c r="T82" s="457" t="str">
        <f>'登録者'!C77</f>
        <v>井　川　　　愁</v>
      </c>
      <c r="U82" s="452" t="str">
        <f t="shared" si="6"/>
        <v>井川愁</v>
      </c>
      <c r="V82" s="452" t="str">
        <f t="shared" si="7"/>
        <v>井川愁</v>
      </c>
      <c r="W82"/>
      <c r="X82"/>
      <c r="AE82"/>
    </row>
    <row r="83" spans="11:31" ht="13.5">
      <c r="K83" s="6"/>
      <c r="L83" s="6"/>
      <c r="R83" s="456" t="str">
        <f>'登録者'!B78</f>
        <v>ＮＷＣ０３１</v>
      </c>
      <c r="S83" s="453" t="str">
        <f t="shared" si="5"/>
        <v>NWC031</v>
      </c>
      <c r="T83" s="457" t="str">
        <f>'登録者'!C78</f>
        <v>安　彦　まさみ</v>
      </c>
      <c r="U83" s="452" t="str">
        <f t="shared" si="6"/>
        <v>安彦まさみ</v>
      </c>
      <c r="V83" s="452" t="str">
        <f t="shared" si="7"/>
        <v>安彦まさみ</v>
      </c>
      <c r="W83"/>
      <c r="X83"/>
      <c r="AE83"/>
    </row>
    <row r="84" spans="11:31" ht="13.5">
      <c r="K84" s="6"/>
      <c r="L84" s="6"/>
      <c r="R84" s="456" t="str">
        <f>'登録者'!B79</f>
        <v>ＮＷＣ０３３</v>
      </c>
      <c r="S84" s="453" t="str">
        <f t="shared" si="5"/>
        <v>NWC033</v>
      </c>
      <c r="T84" s="457" t="str">
        <f>'登録者'!C79</f>
        <v>丹　野　由紀子</v>
      </c>
      <c r="U84" s="452" t="str">
        <f t="shared" si="6"/>
        <v>丹野由紀子</v>
      </c>
      <c r="V84" s="452" t="str">
        <f t="shared" si="7"/>
        <v>丹野由紀子</v>
      </c>
      <c r="W84"/>
      <c r="X84"/>
      <c r="AE84"/>
    </row>
    <row r="85" spans="11:31" ht="13.5">
      <c r="K85" s="6"/>
      <c r="L85" s="6"/>
      <c r="R85" s="456" t="str">
        <f>'登録者'!B80</f>
        <v>ＮＴＣ００１</v>
      </c>
      <c r="S85" s="453" t="str">
        <f t="shared" si="5"/>
        <v>NTC001</v>
      </c>
      <c r="T85" s="457" t="str">
        <f>'登録者'!C80</f>
        <v>波多野　　　守</v>
      </c>
      <c r="U85" s="452" t="str">
        <f t="shared" si="6"/>
        <v>波多野守</v>
      </c>
      <c r="V85" s="452" t="str">
        <f t="shared" si="7"/>
        <v>波多野守</v>
      </c>
      <c r="W85"/>
      <c r="X85"/>
      <c r="AE85"/>
    </row>
    <row r="86" spans="11:31" ht="13.5">
      <c r="K86" s="6"/>
      <c r="L86" s="6"/>
      <c r="R86" s="456" t="str">
        <f>'登録者'!B81</f>
        <v>ＮＴＣ０１２</v>
      </c>
      <c r="S86" s="453" t="str">
        <f t="shared" si="5"/>
        <v>NTC012</v>
      </c>
      <c r="T86" s="457" t="str">
        <f>'登録者'!C81</f>
        <v>山　下　里　紗</v>
      </c>
      <c r="U86" s="452" t="str">
        <f t="shared" si="6"/>
        <v>山下里紗</v>
      </c>
      <c r="V86" s="452" t="str">
        <f t="shared" si="7"/>
        <v>山下里紗</v>
      </c>
      <c r="W86"/>
      <c r="X86"/>
      <c r="AE86"/>
    </row>
    <row r="87" spans="11:31" ht="13.5">
      <c r="K87" s="6"/>
      <c r="L87" s="6"/>
      <c r="R87" s="456" t="str">
        <f>'登録者'!B82</f>
        <v>ＮＴＣ０１３</v>
      </c>
      <c r="S87" s="453" t="str">
        <f t="shared" si="5"/>
        <v>NTC013</v>
      </c>
      <c r="T87" s="457" t="str">
        <f>'登録者'!C82</f>
        <v>山　下　風　香</v>
      </c>
      <c r="U87" s="452" t="str">
        <f t="shared" si="6"/>
        <v>山下風香</v>
      </c>
      <c r="V87" s="452" t="str">
        <f t="shared" si="7"/>
        <v>山下風香</v>
      </c>
      <c r="W87"/>
      <c r="X87"/>
      <c r="AE87"/>
    </row>
    <row r="88" spans="11:31" ht="13.5">
      <c r="K88" s="6"/>
      <c r="L88" s="6"/>
      <c r="R88" s="456" t="str">
        <f>'登録者'!B83</f>
        <v>ＮＴＣ０２０</v>
      </c>
      <c r="S88" s="453" t="str">
        <f t="shared" si="5"/>
        <v>NTC020</v>
      </c>
      <c r="T88" s="457" t="str">
        <f>'登録者'!C83</f>
        <v>山　下　留　奈</v>
      </c>
      <c r="U88" s="452" t="str">
        <f t="shared" si="6"/>
        <v>山下留奈</v>
      </c>
      <c r="V88" s="452" t="str">
        <f t="shared" si="7"/>
        <v>山下留奈</v>
      </c>
      <c r="W88"/>
      <c r="X88"/>
      <c r="AE88"/>
    </row>
    <row r="89" spans="11:31" ht="13.5">
      <c r="K89" s="6"/>
      <c r="L89" s="6"/>
      <c r="R89" s="456" t="str">
        <f>'登録者'!B84</f>
        <v>ＮＴＣ０２５</v>
      </c>
      <c r="S89" s="453" t="str">
        <f t="shared" si="5"/>
        <v>NTC025</v>
      </c>
      <c r="T89" s="457" t="str">
        <f>'登録者'!C84</f>
        <v>山　下　　　亘</v>
      </c>
      <c r="U89" s="452" t="str">
        <f t="shared" si="6"/>
        <v>山下亘</v>
      </c>
      <c r="V89" s="452" t="str">
        <f t="shared" si="7"/>
        <v>山下亘</v>
      </c>
      <c r="W89"/>
      <c r="X89"/>
      <c r="AE89"/>
    </row>
    <row r="90" spans="11:31" ht="13.5">
      <c r="K90" s="6"/>
      <c r="L90" s="6"/>
      <c r="R90" s="456" t="str">
        <f>'登録者'!B85</f>
        <v>ＮＴＣ０２６</v>
      </c>
      <c r="S90" s="453" t="str">
        <f t="shared" si="5"/>
        <v>NTC026</v>
      </c>
      <c r="T90" s="457" t="str">
        <f>'登録者'!C85</f>
        <v>山　下　恵美子</v>
      </c>
      <c r="U90" s="452" t="str">
        <f t="shared" si="6"/>
        <v>山下恵美子</v>
      </c>
      <c r="V90" s="452" t="str">
        <f t="shared" si="7"/>
        <v>山下恵美子</v>
      </c>
      <c r="W90"/>
      <c r="X90"/>
      <c r="AE90"/>
    </row>
    <row r="91" spans="11:31" ht="13.5">
      <c r="K91" s="6"/>
      <c r="L91" s="6"/>
      <c r="R91" s="456" t="str">
        <f>'登録者'!B86</f>
        <v>ＮＴＣ０２７</v>
      </c>
      <c r="S91" s="453" t="str">
        <f t="shared" si="5"/>
        <v>NTC027</v>
      </c>
      <c r="T91" s="457" t="str">
        <f>'登録者'!C86</f>
        <v>大　見　美　帆</v>
      </c>
      <c r="U91" s="452" t="str">
        <f t="shared" si="6"/>
        <v>大見美帆</v>
      </c>
      <c r="V91" s="452" t="str">
        <f t="shared" si="7"/>
        <v>大見美帆</v>
      </c>
      <c r="W91"/>
      <c r="X91"/>
      <c r="AE91"/>
    </row>
    <row r="92" spans="11:31" ht="13.5">
      <c r="K92" s="6"/>
      <c r="L92" s="6"/>
      <c r="R92" s="456" t="str">
        <f>'登録者'!B87</f>
        <v>ＮＴＣ０２８</v>
      </c>
      <c r="S92" s="453" t="str">
        <f t="shared" si="5"/>
        <v>NTC028</v>
      </c>
      <c r="T92" s="457" t="str">
        <f>'登録者'!C87</f>
        <v>西　島　和佳子</v>
      </c>
      <c r="U92" s="452" t="str">
        <f t="shared" si="6"/>
        <v>西島和佳子</v>
      </c>
      <c r="V92" s="452" t="str">
        <f t="shared" si="7"/>
        <v>西島和佳子</v>
      </c>
      <c r="W92"/>
      <c r="X92"/>
      <c r="AE92"/>
    </row>
    <row r="93" spans="11:31" ht="13.5">
      <c r="K93" s="6"/>
      <c r="L93" s="6"/>
      <c r="R93" s="456" t="str">
        <f>'登録者'!B88</f>
        <v>ＮＴＣ０３０</v>
      </c>
      <c r="S93" s="453" t="str">
        <f t="shared" si="5"/>
        <v>NTC030</v>
      </c>
      <c r="T93" s="457" t="str">
        <f>'登録者'!C88</f>
        <v>竹　村　わかな</v>
      </c>
      <c r="U93" s="452" t="str">
        <f t="shared" si="6"/>
        <v>竹村わかな</v>
      </c>
      <c r="V93" s="452" t="str">
        <f t="shared" si="7"/>
        <v>竹村わかな</v>
      </c>
      <c r="W93"/>
      <c r="X93"/>
      <c r="AE93"/>
    </row>
    <row r="94" spans="11:31" ht="13.5">
      <c r="K94" s="6"/>
      <c r="L94" s="6"/>
      <c r="R94" s="456" t="str">
        <f>'登録者'!B89</f>
        <v>ＮＴＣ０３１</v>
      </c>
      <c r="S94" s="453" t="str">
        <f t="shared" si="5"/>
        <v>NTC031</v>
      </c>
      <c r="T94" s="457" t="str">
        <f>'登録者'!C89</f>
        <v>伊　達　結　香</v>
      </c>
      <c r="U94" s="452" t="str">
        <f t="shared" si="6"/>
        <v>伊達結香</v>
      </c>
      <c r="V94" s="452" t="str">
        <f t="shared" si="7"/>
        <v>伊達結香</v>
      </c>
      <c r="W94"/>
      <c r="X94"/>
      <c r="AE94"/>
    </row>
    <row r="95" spans="11:31" ht="13.5">
      <c r="K95" s="6"/>
      <c r="L95" s="6"/>
      <c r="R95" s="456" t="str">
        <f>'登録者'!B90</f>
        <v>ＮＴＣ０３２</v>
      </c>
      <c r="S95" s="453" t="str">
        <f t="shared" si="5"/>
        <v>NTC032</v>
      </c>
      <c r="T95" s="457" t="str">
        <f>'登録者'!C90</f>
        <v>天　野　莉　花</v>
      </c>
      <c r="U95" s="452" t="str">
        <f t="shared" si="6"/>
        <v>天野莉花</v>
      </c>
      <c r="V95" s="452" t="str">
        <f t="shared" si="7"/>
        <v>天野莉花</v>
      </c>
      <c r="W95"/>
      <c r="X95"/>
      <c r="AE95"/>
    </row>
    <row r="96" spans="11:31" ht="13.5">
      <c r="K96" s="6"/>
      <c r="L96" s="6"/>
      <c r="R96" s="456" t="str">
        <f>'登録者'!B91</f>
        <v>ＮＴＣ０３３</v>
      </c>
      <c r="S96" s="453" t="str">
        <f t="shared" si="5"/>
        <v>NTC033</v>
      </c>
      <c r="T96" s="457" t="str">
        <f>'登録者'!C91</f>
        <v>大　見　ひかる</v>
      </c>
      <c r="U96" s="452" t="str">
        <f t="shared" si="6"/>
        <v>大見ひかる</v>
      </c>
      <c r="V96" s="452" t="str">
        <f t="shared" si="7"/>
        <v>大見ひかる</v>
      </c>
      <c r="W96"/>
      <c r="X96"/>
      <c r="AE96"/>
    </row>
    <row r="97" spans="11:31" ht="13.5">
      <c r="K97" s="6"/>
      <c r="L97" s="6"/>
      <c r="R97" s="456" t="str">
        <f>'登録者'!B92</f>
        <v>ＮＴＡ００１</v>
      </c>
      <c r="S97" s="453" t="str">
        <f t="shared" si="5"/>
        <v>NTA001</v>
      </c>
      <c r="T97" s="457" t="str">
        <f>'登録者'!C92</f>
        <v>秋　山　範　彦</v>
      </c>
      <c r="U97" s="452" t="str">
        <f t="shared" si="6"/>
        <v>秋山範彦</v>
      </c>
      <c r="V97" s="452" t="str">
        <f t="shared" si="7"/>
        <v>秋山範彦</v>
      </c>
      <c r="W97"/>
      <c r="X97"/>
      <c r="AE97"/>
    </row>
    <row r="98" spans="11:31" ht="13.5">
      <c r="K98" s="6"/>
      <c r="L98" s="6"/>
      <c r="R98" s="456" t="str">
        <f>'登録者'!B93</f>
        <v>ＮＴＡ００５</v>
      </c>
      <c r="S98" s="453" t="str">
        <f t="shared" si="5"/>
        <v>NTA005</v>
      </c>
      <c r="T98" s="457" t="str">
        <f>'登録者'!C93</f>
        <v>村　田　由　梨</v>
      </c>
      <c r="U98" s="452" t="str">
        <f t="shared" si="6"/>
        <v>村田由梨</v>
      </c>
      <c r="V98" s="452" t="str">
        <f t="shared" si="7"/>
        <v>村田由梨</v>
      </c>
      <c r="W98"/>
      <c r="X98"/>
      <c r="AE98"/>
    </row>
    <row r="99" spans="11:31" ht="13.5">
      <c r="K99" s="6"/>
      <c r="L99" s="6"/>
      <c r="R99" s="456" t="str">
        <f>'登録者'!B94</f>
        <v>ＮＴＡ０４５</v>
      </c>
      <c r="S99" s="453" t="str">
        <f t="shared" si="5"/>
        <v>NTA045</v>
      </c>
      <c r="T99" s="457" t="str">
        <f>'登録者'!C94</f>
        <v>池　　　愛　結</v>
      </c>
      <c r="U99" s="452" t="str">
        <f t="shared" si="6"/>
        <v>池愛結</v>
      </c>
      <c r="V99" s="452" t="str">
        <f t="shared" si="7"/>
        <v>池愛結</v>
      </c>
      <c r="W99"/>
      <c r="X99"/>
      <c r="AE99"/>
    </row>
    <row r="100" spans="11:31" ht="13.5">
      <c r="K100" s="6"/>
      <c r="L100" s="6"/>
      <c r="R100" s="456" t="str">
        <f>'登録者'!B95</f>
        <v>ＮＴＡ０４７</v>
      </c>
      <c r="S100" s="453" t="str">
        <f t="shared" si="5"/>
        <v>NTA047</v>
      </c>
      <c r="T100" s="457" t="str">
        <f>'登録者'!C95</f>
        <v>坂　　　千　尋</v>
      </c>
      <c r="U100" s="452" t="str">
        <f t="shared" si="6"/>
        <v>坂千尋</v>
      </c>
      <c r="V100" s="452" t="str">
        <f t="shared" si="7"/>
        <v>坂千尋</v>
      </c>
      <c r="W100"/>
      <c r="X100"/>
      <c r="AE100"/>
    </row>
    <row r="101" spans="11:31" ht="13.5">
      <c r="K101" s="6"/>
      <c r="L101" s="6"/>
      <c r="R101" s="456" t="str">
        <f>'登録者'!B96</f>
        <v>ＮＴＡ０４９</v>
      </c>
      <c r="S101" s="453" t="str">
        <f t="shared" si="5"/>
        <v>NTA049</v>
      </c>
      <c r="T101" s="457" t="str">
        <f>'登録者'!C96</f>
        <v>坂　　　皇　樹</v>
      </c>
      <c r="U101" s="452" t="str">
        <f t="shared" si="6"/>
        <v>坂皇樹</v>
      </c>
      <c r="V101" s="452" t="str">
        <f t="shared" si="7"/>
        <v>坂皇樹</v>
      </c>
      <c r="W101"/>
      <c r="X101"/>
      <c r="AE101"/>
    </row>
    <row r="102" spans="11:31" ht="13.5">
      <c r="K102" s="6"/>
      <c r="L102" s="6"/>
      <c r="R102" s="456" t="str">
        <f>'登録者'!B97</f>
        <v>ＮＴＡ０５１</v>
      </c>
      <c r="S102" s="453" t="str">
        <f t="shared" si="5"/>
        <v>NTA051</v>
      </c>
      <c r="T102" s="457" t="str">
        <f>'登録者'!C97</f>
        <v>岡　元　優　香</v>
      </c>
      <c r="U102" s="452" t="str">
        <f t="shared" si="6"/>
        <v>岡元優香</v>
      </c>
      <c r="V102" s="452" t="str">
        <f t="shared" si="7"/>
        <v>岡元優香</v>
      </c>
      <c r="W102"/>
      <c r="X102"/>
      <c r="AE102"/>
    </row>
    <row r="103" spans="11:31" ht="13.5">
      <c r="K103" s="6"/>
      <c r="L103" s="6"/>
      <c r="R103" s="456" t="str">
        <f>'登録者'!B98</f>
        <v>ＫＫＵ０３４</v>
      </c>
      <c r="S103" s="453" t="str">
        <f t="shared" si="5"/>
        <v>KKU034</v>
      </c>
      <c r="T103" s="457" t="str">
        <f>'登録者'!C98</f>
        <v>長谷川　誠　和</v>
      </c>
      <c r="U103" s="452" t="str">
        <f t="shared" si="6"/>
        <v>長谷川誠和</v>
      </c>
      <c r="V103" s="452" t="str">
        <f t="shared" si="7"/>
        <v>長谷川誠和</v>
      </c>
      <c r="W103"/>
      <c r="X103"/>
      <c r="AE103"/>
    </row>
    <row r="104" spans="11:31" ht="13.5">
      <c r="K104" s="6"/>
      <c r="L104" s="6"/>
      <c r="R104" s="456" t="str">
        <f>'登録者'!B99</f>
        <v>ＮＮＡ００1</v>
      </c>
      <c r="S104" s="453" t="str">
        <f t="shared" si="5"/>
        <v>NNA001</v>
      </c>
      <c r="T104" s="457" t="str">
        <f>'登録者'!C99</f>
        <v>松　田　守　正</v>
      </c>
      <c r="U104" s="452" t="str">
        <f t="shared" si="6"/>
        <v>松田守正</v>
      </c>
      <c r="V104" s="452" t="str">
        <f t="shared" si="7"/>
        <v>松田守正</v>
      </c>
      <c r="W104"/>
      <c r="X104"/>
      <c r="AE104"/>
    </row>
    <row r="105" spans="11:31" ht="13.5">
      <c r="K105" s="6"/>
      <c r="L105" s="6"/>
      <c r="R105" s="456" t="str">
        <f>'登録者'!B100</f>
        <v>ＫＢＡ００１</v>
      </c>
      <c r="S105" s="453" t="str">
        <f t="shared" si="5"/>
        <v>KBA001</v>
      </c>
      <c r="T105" s="457" t="str">
        <f>'登録者'!C100</f>
        <v>小　林　千恵子</v>
      </c>
      <c r="U105" s="452" t="str">
        <f t="shared" si="6"/>
        <v>小林千恵子</v>
      </c>
      <c r="V105" s="452" t="str">
        <f t="shared" si="7"/>
        <v>小林千恵子</v>
      </c>
      <c r="W105"/>
      <c r="X105"/>
      <c r="AE105"/>
    </row>
    <row r="106" spans="11:31" ht="13.5">
      <c r="K106" s="6"/>
      <c r="L106" s="6"/>
      <c r="R106" s="456" t="str">
        <f>'登録者'!B101</f>
        <v>ＫＢＡ００２</v>
      </c>
      <c r="S106" s="453" t="str">
        <f t="shared" si="5"/>
        <v>KBA002</v>
      </c>
      <c r="T106" s="457" t="str">
        <f>'登録者'!C101</f>
        <v>佐　藤　庄　一</v>
      </c>
      <c r="U106" s="452" t="str">
        <f t="shared" si="6"/>
        <v>佐藤庄一</v>
      </c>
      <c r="V106" s="452" t="str">
        <f t="shared" si="7"/>
        <v>佐藤庄一</v>
      </c>
      <c r="W106"/>
      <c r="X106"/>
      <c r="AE106"/>
    </row>
    <row r="107" spans="11:31" ht="13.5">
      <c r="K107" s="6"/>
      <c r="L107" s="6"/>
      <c r="R107" s="456" t="str">
        <f>'登録者'!B102</f>
        <v>ＫＢＡ００３</v>
      </c>
      <c r="S107" s="453" t="str">
        <f t="shared" si="5"/>
        <v>KBA003</v>
      </c>
      <c r="T107" s="457" t="str">
        <f>'登録者'!C102</f>
        <v>佐　藤　伸　一</v>
      </c>
      <c r="U107" s="452" t="str">
        <f t="shared" si="6"/>
        <v>佐藤伸一</v>
      </c>
      <c r="V107" s="452" t="str">
        <f t="shared" si="7"/>
        <v>佐藤伸一</v>
      </c>
      <c r="W107"/>
      <c r="X107"/>
      <c r="AE107"/>
    </row>
    <row r="108" spans="11:31" ht="13.5">
      <c r="K108" s="6"/>
      <c r="L108" s="6"/>
      <c r="R108" s="456" t="str">
        <f>'登録者'!B103</f>
        <v>ＫＴＣ００１</v>
      </c>
      <c r="S108" s="453" t="str">
        <f t="shared" si="5"/>
        <v>KTC001</v>
      </c>
      <c r="T108" s="457" t="str">
        <f>'登録者'!C103</f>
        <v>赤　塚　洋　人</v>
      </c>
      <c r="U108" s="452" t="str">
        <f t="shared" si="6"/>
        <v>赤塚洋人</v>
      </c>
      <c r="V108" s="452" t="str">
        <f t="shared" si="7"/>
        <v>赤塚洋人</v>
      </c>
      <c r="W108"/>
      <c r="X108"/>
      <c r="AE108"/>
    </row>
    <row r="109" spans="11:31" ht="13.5">
      <c r="K109" s="6"/>
      <c r="L109" s="6"/>
      <c r="R109" s="456" t="str">
        <f>'登録者'!B104</f>
        <v>ＫＴＣ００３</v>
      </c>
      <c r="S109" s="453" t="str">
        <f t="shared" si="5"/>
        <v>KTC003</v>
      </c>
      <c r="T109" s="457" t="str">
        <f>'登録者'!C104</f>
        <v>菅　原　　 　恵</v>
      </c>
      <c r="U109" s="452" t="str">
        <f t="shared" si="6"/>
        <v>菅原 恵</v>
      </c>
      <c r="V109" s="452" t="str">
        <f t="shared" si="7"/>
        <v>菅原恵</v>
      </c>
      <c r="W109"/>
      <c r="X109"/>
      <c r="AE109"/>
    </row>
    <row r="110" spans="11:31" ht="13.5">
      <c r="K110" s="6"/>
      <c r="L110" s="6"/>
      <c r="R110" s="456" t="str">
        <f>'登録者'!B105</f>
        <v>ＫＴＣ００４</v>
      </c>
      <c r="S110" s="453" t="str">
        <f t="shared" si="5"/>
        <v>KTC004</v>
      </c>
      <c r="T110" s="457" t="str">
        <f>'登録者'!C105</f>
        <v>新井山　  　大</v>
      </c>
      <c r="U110" s="452" t="str">
        <f t="shared" si="6"/>
        <v>新井山 大</v>
      </c>
      <c r="V110" s="452" t="str">
        <f t="shared" si="7"/>
        <v>新井山大</v>
      </c>
      <c r="W110"/>
      <c r="X110"/>
      <c r="AE110"/>
    </row>
    <row r="111" spans="11:31" ht="13.5">
      <c r="K111" s="6"/>
      <c r="L111" s="6"/>
      <c r="R111" s="456" t="str">
        <f>'登録者'!B106</f>
        <v>ＫＴＣ００９</v>
      </c>
      <c r="S111" s="453" t="str">
        <f t="shared" si="5"/>
        <v>KTC009</v>
      </c>
      <c r="T111" s="457" t="str">
        <f>'登録者'!C106</f>
        <v>今井 　佳津美</v>
      </c>
      <c r="U111" s="452" t="str">
        <f t="shared" si="6"/>
        <v>今井 佳津美</v>
      </c>
      <c r="V111" s="452" t="str">
        <f t="shared" si="7"/>
        <v>今井佳津美</v>
      </c>
      <c r="W111"/>
      <c r="X111"/>
      <c r="AE111"/>
    </row>
    <row r="112" spans="11:31" ht="13.5">
      <c r="K112" s="6"/>
      <c r="L112" s="6"/>
      <c r="R112" s="456" t="str">
        <f>'登録者'!B107</f>
        <v>ＫＴＣ０２４</v>
      </c>
      <c r="S112" s="453" t="str">
        <f t="shared" si="5"/>
        <v>KTC024</v>
      </c>
      <c r="T112" s="457" t="str">
        <f>'登録者'!C107</f>
        <v>赤  塚　　 　光</v>
      </c>
      <c r="U112" s="452" t="str">
        <f t="shared" si="6"/>
        <v>赤 塚 光</v>
      </c>
      <c r="V112" s="452" t="str">
        <f t="shared" si="7"/>
        <v>赤塚光</v>
      </c>
      <c r="W112"/>
      <c r="X112"/>
      <c r="AE112"/>
    </row>
    <row r="113" spans="11:31" ht="13.5">
      <c r="K113" s="6"/>
      <c r="L113" s="6"/>
      <c r="R113" s="456" t="str">
        <f>'登録者'!B108</f>
        <v>ＫＴＣ０２９</v>
      </c>
      <c r="S113" s="453" t="str">
        <f t="shared" si="5"/>
        <v>KTC029</v>
      </c>
      <c r="T113" s="457" t="str">
        <f>'登録者'!C108</f>
        <v>岩　浪　　　理</v>
      </c>
      <c r="U113" s="452" t="str">
        <f t="shared" si="6"/>
        <v>岩浪理</v>
      </c>
      <c r="V113" s="452" t="str">
        <f t="shared" si="7"/>
        <v>岩浪理</v>
      </c>
      <c r="W113"/>
      <c r="X113"/>
      <c r="AE113"/>
    </row>
    <row r="114" spans="11:31" ht="13.5">
      <c r="K114" s="6"/>
      <c r="L114" s="6"/>
      <c r="R114" s="456" t="str">
        <f>'登録者'!B109</f>
        <v>ＫＴＣ０３０</v>
      </c>
      <c r="S114" s="453" t="str">
        <f t="shared" si="5"/>
        <v>KTC030</v>
      </c>
      <c r="T114" s="457" t="str">
        <f>'登録者'!C109</f>
        <v>浅  野        心</v>
      </c>
      <c r="U114" s="452" t="str">
        <f t="shared" si="6"/>
        <v>浅 野 心</v>
      </c>
      <c r="V114" s="452" t="str">
        <f t="shared" si="7"/>
        <v>浅野心</v>
      </c>
      <c r="W114"/>
      <c r="X114"/>
      <c r="AE114"/>
    </row>
    <row r="115" spans="11:31" ht="13.5">
      <c r="K115" s="6"/>
      <c r="L115" s="6"/>
      <c r="R115" s="456" t="str">
        <f>'登録者'!B110</f>
        <v>ＫＴＣ０３４</v>
      </c>
      <c r="S115" s="453" t="str">
        <f t="shared" si="5"/>
        <v>KTC034</v>
      </c>
      <c r="T115" s="457" t="str">
        <f>'登録者'!C110</f>
        <v>鈴　木　　 　駿</v>
      </c>
      <c r="U115" s="452" t="str">
        <f t="shared" si="6"/>
        <v>鈴木 駿</v>
      </c>
      <c r="V115" s="452" t="str">
        <f t="shared" si="7"/>
        <v>鈴木駿</v>
      </c>
      <c r="W115"/>
      <c r="X115"/>
      <c r="AE115"/>
    </row>
    <row r="116" spans="11:31" ht="13.5">
      <c r="K116" s="6"/>
      <c r="L116" s="6"/>
      <c r="R116" s="456" t="str">
        <f>'登録者'!B111</f>
        <v>ＫＴＣ０３７</v>
      </c>
      <c r="S116" s="453" t="str">
        <f t="shared" si="5"/>
        <v>KTC037</v>
      </c>
      <c r="T116" s="457" t="str">
        <f>'登録者'!C111</f>
        <v>加　藤　優　依</v>
      </c>
      <c r="U116" s="452" t="str">
        <f t="shared" si="6"/>
        <v>加藤優依</v>
      </c>
      <c r="V116" s="452" t="str">
        <f t="shared" si="7"/>
        <v>加藤優依</v>
      </c>
      <c r="W116"/>
      <c r="X116"/>
      <c r="AE116"/>
    </row>
    <row r="117" spans="11:31" ht="13.5">
      <c r="K117" s="6"/>
      <c r="L117" s="6"/>
      <c r="R117" s="456" t="str">
        <f>'登録者'!B112</f>
        <v>ＫＴＣ０４０</v>
      </c>
      <c r="S117" s="453" t="str">
        <f t="shared" si="5"/>
        <v>KTC040</v>
      </c>
      <c r="T117" s="457" t="str">
        <f>'登録者'!C112</f>
        <v>岩　倉　誠　悟</v>
      </c>
      <c r="U117" s="452" t="str">
        <f t="shared" si="6"/>
        <v>岩倉誠悟</v>
      </c>
      <c r="V117" s="452" t="str">
        <f t="shared" si="7"/>
        <v>岩倉誠悟</v>
      </c>
      <c r="W117"/>
      <c r="X117"/>
      <c r="AE117"/>
    </row>
    <row r="118" spans="11:31" ht="13.5">
      <c r="K118" s="6"/>
      <c r="L118" s="6"/>
      <c r="R118" s="456" t="str">
        <f>'登録者'!B113</f>
        <v>ＫＴＣ０４４</v>
      </c>
      <c r="S118" s="453" t="str">
        <f t="shared" si="5"/>
        <v>KTC044</v>
      </c>
      <c r="T118" s="457" t="str">
        <f>'登録者'!C113</f>
        <v>岩　倉　魁　士</v>
      </c>
      <c r="U118" s="452" t="str">
        <f t="shared" si="6"/>
        <v>岩倉魁士</v>
      </c>
      <c r="V118" s="452" t="str">
        <f t="shared" si="7"/>
        <v>岩倉魁士</v>
      </c>
      <c r="W118"/>
      <c r="X118"/>
      <c r="AE118"/>
    </row>
    <row r="119" spans="11:31" ht="13.5">
      <c r="K119" s="6"/>
      <c r="L119" s="6"/>
      <c r="R119" s="456" t="str">
        <f>'登録者'!B114</f>
        <v>ＫＴＣ０４５</v>
      </c>
      <c r="S119" s="453" t="str">
        <f t="shared" si="5"/>
        <v>KTC045</v>
      </c>
      <c r="T119" s="457" t="str">
        <f>'登録者'!C114</f>
        <v>菅　原　千　宙</v>
      </c>
      <c r="U119" s="452" t="str">
        <f t="shared" si="6"/>
        <v>菅原千宙</v>
      </c>
      <c r="V119" s="452" t="str">
        <f t="shared" si="7"/>
        <v>菅原千宙</v>
      </c>
      <c r="W119"/>
      <c r="X119"/>
      <c r="AE119"/>
    </row>
    <row r="120" spans="11:31" ht="13.5">
      <c r="K120" s="6"/>
      <c r="L120" s="6"/>
      <c r="R120" s="456" t="str">
        <f>'登録者'!B115</f>
        <v>ＫＴＣ０４７</v>
      </c>
      <c r="S120" s="453" t="str">
        <f t="shared" si="5"/>
        <v>KTC047</v>
      </c>
      <c r="T120" s="457" t="str">
        <f>'登録者'!C115</f>
        <v>菅　原　優　弥</v>
      </c>
      <c r="U120" s="452" t="str">
        <f t="shared" si="6"/>
        <v>菅原優弥</v>
      </c>
      <c r="V120" s="452" t="str">
        <f t="shared" si="7"/>
        <v>菅原優弥</v>
      </c>
      <c r="W120"/>
      <c r="X120"/>
      <c r="AE120"/>
    </row>
    <row r="121" spans="11:31" ht="13.5">
      <c r="K121" s="6"/>
      <c r="L121" s="6"/>
      <c r="R121" s="456" t="str">
        <f>'登録者'!B116</f>
        <v>ＫＴＣ０５４</v>
      </c>
      <c r="S121" s="453" t="str">
        <f t="shared" si="5"/>
        <v>KTC054</v>
      </c>
      <c r="T121" s="457" t="str">
        <f>'登録者'!C116</f>
        <v>大　道　光　竜</v>
      </c>
      <c r="U121" s="452" t="str">
        <f t="shared" si="6"/>
        <v>大道光竜</v>
      </c>
      <c r="V121" s="452" t="str">
        <f t="shared" si="7"/>
        <v>大道光竜</v>
      </c>
      <c r="W121"/>
      <c r="X121"/>
      <c r="AE121"/>
    </row>
    <row r="122" spans="11:31" ht="13.5">
      <c r="K122" s="6"/>
      <c r="L122" s="6"/>
      <c r="R122" s="456" t="str">
        <f>'登録者'!B117</f>
        <v>ＫＴＣ０５６</v>
      </c>
      <c r="S122" s="453" t="str">
        <f t="shared" si="5"/>
        <v>KTC056</v>
      </c>
      <c r="T122" s="457" t="str">
        <f>'登録者'!C117</f>
        <v>川　口　渓　翔</v>
      </c>
      <c r="U122" s="452" t="str">
        <f t="shared" si="6"/>
        <v>川口渓翔</v>
      </c>
      <c r="V122" s="452" t="str">
        <f t="shared" si="7"/>
        <v>川口渓翔</v>
      </c>
      <c r="W122"/>
      <c r="X122"/>
      <c r="AE122"/>
    </row>
    <row r="123" spans="11:31" ht="13.5">
      <c r="K123" s="6"/>
      <c r="L123" s="6"/>
      <c r="R123" s="456" t="str">
        <f>'登録者'!B118</f>
        <v>ＫＴＣ０５８</v>
      </c>
      <c r="S123" s="453" t="str">
        <f t="shared" si="5"/>
        <v>KTC058</v>
      </c>
      <c r="T123" s="457" t="str">
        <f>'登録者'!C118</f>
        <v>浅　野　真　美</v>
      </c>
      <c r="U123" s="452" t="str">
        <f t="shared" si="6"/>
        <v>浅野真美</v>
      </c>
      <c r="V123" s="452" t="str">
        <f t="shared" si="7"/>
        <v>浅野真美</v>
      </c>
      <c r="W123"/>
      <c r="X123"/>
      <c r="AE123"/>
    </row>
    <row r="124" spans="11:31" ht="13.5">
      <c r="K124" s="6"/>
      <c r="L124" s="6"/>
      <c r="R124" s="456" t="str">
        <f>'登録者'!B119</f>
        <v>ＫＴＣ０５９</v>
      </c>
      <c r="S124" s="453" t="str">
        <f t="shared" si="5"/>
        <v>KTC059</v>
      </c>
      <c r="T124" s="457" t="str">
        <f>'登録者'!C119</f>
        <v>加　藤　千　佳</v>
      </c>
      <c r="U124" s="452" t="str">
        <f t="shared" si="6"/>
        <v>加藤千佳</v>
      </c>
      <c r="V124" s="452" t="str">
        <f t="shared" si="7"/>
        <v>加藤千佳</v>
      </c>
      <c r="W124"/>
      <c r="X124"/>
      <c r="AE124"/>
    </row>
    <row r="125" spans="11:31" ht="13.5">
      <c r="K125" s="6"/>
      <c r="L125" s="6"/>
      <c r="R125" s="456" t="str">
        <f>'登録者'!B120</f>
        <v>ＫＴＣ０６０</v>
      </c>
      <c r="S125" s="453" t="str">
        <f t="shared" si="5"/>
        <v>KTC060</v>
      </c>
      <c r="T125" s="457" t="str">
        <f>'登録者'!C120</f>
        <v>鈴　木　久　美</v>
      </c>
      <c r="U125" s="452" t="str">
        <f t="shared" si="6"/>
        <v>鈴木久美</v>
      </c>
      <c r="V125" s="452" t="str">
        <f t="shared" si="7"/>
        <v>鈴木久美</v>
      </c>
      <c r="W125"/>
      <c r="X125"/>
      <c r="AE125"/>
    </row>
    <row r="126" spans="11:31" ht="13.5">
      <c r="K126" s="6"/>
      <c r="L126" s="6"/>
      <c r="R126" s="456" t="str">
        <f>'登録者'!B121</f>
        <v>ＫＴＣ０６１</v>
      </c>
      <c r="S126" s="453" t="str">
        <f t="shared" si="5"/>
        <v>KTC061</v>
      </c>
      <c r="T126" s="457" t="str">
        <f>'登録者'!C121</f>
        <v>松　浦　真　実</v>
      </c>
      <c r="U126" s="452" t="str">
        <f t="shared" si="6"/>
        <v>松浦真実</v>
      </c>
      <c r="V126" s="452" t="str">
        <f t="shared" si="7"/>
        <v>松浦真実</v>
      </c>
      <c r="W126"/>
      <c r="X126"/>
      <c r="AE126"/>
    </row>
    <row r="127" spans="11:31" ht="13.5">
      <c r="K127" s="6"/>
      <c r="L127" s="6"/>
      <c r="R127" s="456" t="str">
        <f>'登録者'!B122</f>
        <v>ＫＴＣ０６２</v>
      </c>
      <c r="S127" s="453" t="str">
        <f t="shared" si="5"/>
        <v>KTC062</v>
      </c>
      <c r="T127" s="457" t="str">
        <f>'登録者'!C122</f>
        <v>白　滝　絵　理</v>
      </c>
      <c r="U127" s="452" t="str">
        <f t="shared" si="6"/>
        <v>白滝絵理</v>
      </c>
      <c r="V127" s="452" t="str">
        <f t="shared" si="7"/>
        <v>白滝絵理</v>
      </c>
      <c r="W127"/>
      <c r="X127"/>
      <c r="AE127"/>
    </row>
    <row r="128" spans="11:31" ht="13.5">
      <c r="K128" s="6"/>
      <c r="L128" s="6"/>
      <c r="R128" s="456" t="str">
        <f>'登録者'!B123</f>
        <v>ＫＴＣ０６４</v>
      </c>
      <c r="S128" s="453" t="str">
        <f t="shared" si="5"/>
        <v>KTC064</v>
      </c>
      <c r="T128" s="457" t="str">
        <f>'登録者'!C123</f>
        <v>柴　田　遥　斗</v>
      </c>
      <c r="U128" s="452" t="str">
        <f t="shared" si="6"/>
        <v>柴田遥斗</v>
      </c>
      <c r="V128" s="452" t="str">
        <f t="shared" si="7"/>
        <v>柴田遥斗</v>
      </c>
      <c r="W128"/>
      <c r="X128"/>
      <c r="AE128"/>
    </row>
    <row r="129" spans="11:31" ht="13.5">
      <c r="K129" s="6"/>
      <c r="L129" s="6"/>
      <c r="R129" s="456" t="str">
        <f>'登録者'!B124</f>
        <v>ＫＴＣ０６６</v>
      </c>
      <c r="S129" s="453" t="str">
        <f t="shared" si="5"/>
        <v>KTC066</v>
      </c>
      <c r="T129" s="457" t="str">
        <f>'登録者'!C124</f>
        <v>今　井　心　美</v>
      </c>
      <c r="U129" s="452" t="str">
        <f t="shared" si="6"/>
        <v>今井心美</v>
      </c>
      <c r="V129" s="452" t="str">
        <f t="shared" si="7"/>
        <v>今井心美</v>
      </c>
      <c r="W129"/>
      <c r="X129"/>
      <c r="AE129"/>
    </row>
    <row r="130" spans="11:31" ht="13.5">
      <c r="K130" s="6"/>
      <c r="L130" s="6"/>
      <c r="R130" s="456" t="str">
        <f>'登録者'!B125</f>
        <v>ＫＴＣ０６７</v>
      </c>
      <c r="S130" s="453" t="str">
        <f t="shared" si="5"/>
        <v>KTC067</v>
      </c>
      <c r="T130" s="457" t="str">
        <f>'登録者'!C125</f>
        <v>岩　倉　瑠　導</v>
      </c>
      <c r="U130" s="452" t="str">
        <f t="shared" si="6"/>
        <v>岩倉瑠導</v>
      </c>
      <c r="V130" s="452" t="str">
        <f t="shared" si="7"/>
        <v>岩倉瑠導</v>
      </c>
      <c r="W130"/>
      <c r="X130"/>
      <c r="AE130"/>
    </row>
    <row r="131" spans="11:31" ht="13.5">
      <c r="K131" s="6"/>
      <c r="L131" s="6"/>
      <c r="R131" s="456" t="str">
        <f>'登録者'!B126</f>
        <v>ＫＴＣ０６８</v>
      </c>
      <c r="S131" s="453" t="str">
        <f t="shared" si="5"/>
        <v>KTC068</v>
      </c>
      <c r="T131" s="457" t="str">
        <f>'登録者'!C126</f>
        <v>水　島　杏　南</v>
      </c>
      <c r="U131" s="452" t="str">
        <f t="shared" si="6"/>
        <v>水島杏南</v>
      </c>
      <c r="V131" s="452" t="str">
        <f t="shared" si="7"/>
        <v>水島杏南</v>
      </c>
      <c r="W131"/>
      <c r="X131"/>
      <c r="AE131"/>
    </row>
    <row r="132" spans="11:31" ht="13.5">
      <c r="K132" s="6"/>
      <c r="L132" s="6"/>
      <c r="R132" s="456" t="str">
        <f>'登録者'!B127</f>
        <v>ＫＴＣ０６９</v>
      </c>
      <c r="S132" s="453" t="str">
        <f t="shared" si="5"/>
        <v>KTC069</v>
      </c>
      <c r="T132" s="457" t="str">
        <f>'登録者'!C127</f>
        <v>今　井　七　望</v>
      </c>
      <c r="U132" s="452" t="str">
        <f t="shared" si="6"/>
        <v>今井七望</v>
      </c>
      <c r="V132" s="452" t="str">
        <f t="shared" si="7"/>
        <v>今井七望</v>
      </c>
      <c r="W132"/>
      <c r="X132"/>
      <c r="AE132"/>
    </row>
    <row r="133" spans="11:31" ht="13.5">
      <c r="K133" s="6"/>
      <c r="L133" s="6"/>
      <c r="R133" s="456" t="str">
        <f>'登録者'!B128</f>
        <v>ＫＴＣ０７０</v>
      </c>
      <c r="S133" s="453" t="str">
        <f t="shared" si="5"/>
        <v>KTC070</v>
      </c>
      <c r="T133" s="457" t="str">
        <f>'登録者'!C128</f>
        <v>武　田　椛　永</v>
      </c>
      <c r="U133" s="452" t="str">
        <f t="shared" si="6"/>
        <v>武田椛永</v>
      </c>
      <c r="V133" s="452" t="str">
        <f t="shared" si="7"/>
        <v>武田椛永</v>
      </c>
      <c r="W133"/>
      <c r="X133"/>
      <c r="AE133"/>
    </row>
    <row r="134" spans="11:31" ht="13.5">
      <c r="K134" s="6"/>
      <c r="L134" s="6"/>
      <c r="R134" s="456" t="str">
        <f>'登録者'!B129</f>
        <v>ＫＴＣ０７１</v>
      </c>
      <c r="S134" s="453" t="str">
        <f t="shared" si="5"/>
        <v>KTC071</v>
      </c>
      <c r="T134" s="457" t="str">
        <f>'登録者'!C129</f>
        <v>須　見　璃　来</v>
      </c>
      <c r="U134" s="452" t="str">
        <f t="shared" si="6"/>
        <v>須見璃来</v>
      </c>
      <c r="V134" s="452" t="str">
        <f t="shared" si="7"/>
        <v>須見璃来</v>
      </c>
      <c r="W134"/>
      <c r="X134"/>
      <c r="AE134"/>
    </row>
    <row r="135" spans="11:31" ht="13.5">
      <c r="K135" s="6"/>
      <c r="L135" s="6"/>
      <c r="R135" s="456" t="str">
        <f>'登録者'!B130</f>
        <v>ＫＴＣ０７２</v>
      </c>
      <c r="S135" s="453" t="str">
        <f t="shared" si="5"/>
        <v>KTC072</v>
      </c>
      <c r="T135" s="457" t="str">
        <f>'登録者'!C130</f>
        <v>高　木　一　花</v>
      </c>
      <c r="U135" s="452" t="str">
        <f t="shared" si="6"/>
        <v>高木一花</v>
      </c>
      <c r="V135" s="452" t="str">
        <f t="shared" si="7"/>
        <v>高木一花</v>
      </c>
      <c r="W135"/>
      <c r="X135"/>
      <c r="AE135"/>
    </row>
    <row r="136" spans="11:31" ht="13.5">
      <c r="K136" s="6"/>
      <c r="L136" s="6"/>
      <c r="R136" s="456" t="str">
        <f>'登録者'!B131</f>
        <v>ＫＧＵ００３</v>
      </c>
      <c r="S136" s="453" t="str">
        <f t="shared" si="5"/>
        <v>KGU003</v>
      </c>
      <c r="T136" s="457" t="str">
        <f>'登録者'!C131</f>
        <v>山　本　悠　貴</v>
      </c>
      <c r="U136" s="452" t="str">
        <f t="shared" si="6"/>
        <v>山本悠貴</v>
      </c>
      <c r="V136" s="452" t="str">
        <f t="shared" si="7"/>
        <v>山本悠貴</v>
      </c>
      <c r="W136"/>
      <c r="X136"/>
      <c r="AE136"/>
    </row>
    <row r="137" spans="11:31" ht="13.5">
      <c r="K137" s="6"/>
      <c r="L137" s="6"/>
      <c r="R137" s="456" t="str">
        <f>'登録者'!B132</f>
        <v>ＫＫＵ０５３</v>
      </c>
      <c r="S137" s="453" t="str">
        <f aca="true" t="shared" si="8" ref="S137:S200">ASC(R137)</f>
        <v>KKU053</v>
      </c>
      <c r="T137" s="457" t="str">
        <f>'登録者'!C132</f>
        <v>鳥　潟　秀　哉</v>
      </c>
      <c r="U137" s="452" t="str">
        <f aca="true" t="shared" si="9" ref="U137:U200">TRIM(SUBSTITUTE(T137,"　",""))</f>
        <v>鳥潟秀哉</v>
      </c>
      <c r="V137" s="452" t="str">
        <f aca="true" t="shared" si="10" ref="V137:V200">TRIM(SUBSTITUTE(U137," ",""))</f>
        <v>鳥潟秀哉</v>
      </c>
      <c r="W137"/>
      <c r="X137"/>
      <c r="AE137"/>
    </row>
    <row r="138" spans="11:31" ht="13.5">
      <c r="K138" s="6"/>
      <c r="L138" s="6"/>
      <c r="R138" s="456" t="str">
        <f>'登録者'!B133</f>
        <v>ＫＫＵ０５４</v>
      </c>
      <c r="S138" s="453" t="str">
        <f t="shared" si="8"/>
        <v>KKU054</v>
      </c>
      <c r="T138" s="457" t="str">
        <f>'登録者'!C133</f>
        <v>鳥　潟　美　生</v>
      </c>
      <c r="U138" s="452" t="str">
        <f t="shared" si="9"/>
        <v>鳥潟美生</v>
      </c>
      <c r="V138" s="452" t="str">
        <f t="shared" si="10"/>
        <v>鳥潟美生</v>
      </c>
      <c r="W138"/>
      <c r="X138"/>
      <c r="AE138"/>
    </row>
    <row r="139" spans="11:31" ht="13.5">
      <c r="K139" s="6"/>
      <c r="L139" s="6"/>
      <c r="R139" s="456" t="str">
        <f>'登録者'!B134</f>
        <v>KSU０６３</v>
      </c>
      <c r="S139" s="453" t="str">
        <f t="shared" si="8"/>
        <v>KSU063</v>
      </c>
      <c r="T139" s="457" t="str">
        <f>'登録者'!C134</f>
        <v>末　冨　穂　香</v>
      </c>
      <c r="U139" s="452" t="str">
        <f t="shared" si="9"/>
        <v>末冨穂香</v>
      </c>
      <c r="V139" s="452" t="str">
        <f t="shared" si="10"/>
        <v>末冨穂香</v>
      </c>
      <c r="W139"/>
      <c r="X139"/>
      <c r="AE139"/>
    </row>
    <row r="140" spans="11:31" ht="13.5">
      <c r="K140" s="6"/>
      <c r="L140" s="6"/>
      <c r="R140" s="456" t="str">
        <f>'登録者'!B135</f>
        <v>KSU０８７</v>
      </c>
      <c r="S140" s="453" t="str">
        <f t="shared" si="8"/>
        <v>KSU087</v>
      </c>
      <c r="T140" s="457" t="str">
        <f>'登録者'!C135</f>
        <v>末　冨　靖　彦</v>
      </c>
      <c r="U140" s="452" t="str">
        <f t="shared" si="9"/>
        <v>末冨靖彦</v>
      </c>
      <c r="V140" s="452" t="str">
        <f t="shared" si="10"/>
        <v>末冨靖彦</v>
      </c>
      <c r="W140"/>
      <c r="X140"/>
      <c r="AE140"/>
    </row>
    <row r="141" spans="11:31" ht="13.5">
      <c r="K141" s="6"/>
      <c r="L141" s="6"/>
      <c r="R141" s="456" t="str">
        <f>'登録者'!B136</f>
        <v>KSU０８１</v>
      </c>
      <c r="S141" s="453" t="str">
        <f t="shared" si="8"/>
        <v>KSU081</v>
      </c>
      <c r="T141" s="457" t="str">
        <f>'登録者'!C136</f>
        <v>末　冨　千津子</v>
      </c>
      <c r="U141" s="452" t="str">
        <f t="shared" si="9"/>
        <v>末冨千津子</v>
      </c>
      <c r="V141" s="452" t="str">
        <f t="shared" si="10"/>
        <v>末冨千津子</v>
      </c>
      <c r="W141"/>
      <c r="X141"/>
      <c r="AE141"/>
    </row>
    <row r="142" spans="11:31" ht="13.5">
      <c r="K142" s="6"/>
      <c r="L142" s="6"/>
      <c r="R142" s="456" t="str">
        <f>'登録者'!B137</f>
        <v>ＫＳＵ０１１</v>
      </c>
      <c r="S142" s="453" t="str">
        <f t="shared" si="8"/>
        <v>KSU011</v>
      </c>
      <c r="T142" s="457" t="str">
        <f>'登録者'!C137</f>
        <v>前　田　良　子</v>
      </c>
      <c r="U142" s="452" t="str">
        <f t="shared" si="9"/>
        <v>前田良子</v>
      </c>
      <c r="V142" s="452" t="str">
        <f t="shared" si="10"/>
        <v>前田良子</v>
      </c>
      <c r="W142"/>
      <c r="X142"/>
      <c r="AE142"/>
    </row>
    <row r="143" spans="11:31" ht="13.5">
      <c r="K143" s="6"/>
      <c r="L143" s="6"/>
      <c r="R143" s="456" t="str">
        <f>'登録者'!B138</f>
        <v>ＫＳＵ０１３</v>
      </c>
      <c r="S143" s="453" t="str">
        <f t="shared" si="8"/>
        <v>KSU013</v>
      </c>
      <c r="T143" s="457" t="str">
        <f>'登録者'!C138</f>
        <v>神　山　尚　子</v>
      </c>
      <c r="U143" s="452" t="str">
        <f t="shared" si="9"/>
        <v>神山尚子</v>
      </c>
      <c r="V143" s="452" t="str">
        <f t="shared" si="10"/>
        <v>神山尚子</v>
      </c>
      <c r="W143"/>
      <c r="X143"/>
      <c r="AE143"/>
    </row>
    <row r="144" spans="11:31" ht="13.5">
      <c r="K144" s="6"/>
      <c r="L144" s="6"/>
      <c r="R144" s="456" t="str">
        <f>'登録者'!B139</f>
        <v>ＫＳＵ０１４</v>
      </c>
      <c r="S144" s="453" t="str">
        <f t="shared" si="8"/>
        <v>KSU014</v>
      </c>
      <c r="T144" s="457" t="str">
        <f>'登録者'!C139</f>
        <v>神　山　和　仁</v>
      </c>
      <c r="U144" s="452" t="str">
        <f t="shared" si="9"/>
        <v>神山和仁</v>
      </c>
      <c r="V144" s="452" t="str">
        <f t="shared" si="10"/>
        <v>神山和仁</v>
      </c>
      <c r="W144"/>
      <c r="X144"/>
      <c r="AE144"/>
    </row>
    <row r="145" spans="11:31" ht="13.5">
      <c r="K145" s="6"/>
      <c r="L145" s="6"/>
      <c r="R145" s="456" t="str">
        <f>'登録者'!B140</f>
        <v>ＫＳＵ０６１</v>
      </c>
      <c r="S145" s="453" t="str">
        <f t="shared" si="8"/>
        <v>KSU061</v>
      </c>
      <c r="T145" s="457" t="str">
        <f>'登録者'!C140</f>
        <v>吉　本　そ　ら</v>
      </c>
      <c r="U145" s="452" t="str">
        <f t="shared" si="9"/>
        <v>吉本そら</v>
      </c>
      <c r="V145" s="452" t="str">
        <f t="shared" si="10"/>
        <v>吉本そら</v>
      </c>
      <c r="W145"/>
      <c r="X145"/>
      <c r="AE145"/>
    </row>
    <row r="146" spans="11:31" ht="13.5">
      <c r="K146" s="6"/>
      <c r="L146" s="6"/>
      <c r="R146" s="456" t="str">
        <f>'登録者'!B141</f>
        <v>ＫＳＵ０６６</v>
      </c>
      <c r="S146" s="453" t="str">
        <f t="shared" si="8"/>
        <v>KSU066</v>
      </c>
      <c r="T146" s="457" t="str">
        <f>'登録者'!C141</f>
        <v>山　本　壮　真</v>
      </c>
      <c r="U146" s="452" t="str">
        <f t="shared" si="9"/>
        <v>山本壮真</v>
      </c>
      <c r="V146" s="452" t="str">
        <f t="shared" si="10"/>
        <v>山本壮真</v>
      </c>
      <c r="W146"/>
      <c r="X146"/>
      <c r="AE146"/>
    </row>
    <row r="147" spans="11:31" ht="13.5">
      <c r="K147" s="6"/>
      <c r="L147" s="6"/>
      <c r="R147" s="456" t="str">
        <f>'登録者'!B142</f>
        <v>ＫＳＵ０６８</v>
      </c>
      <c r="S147" s="453" t="str">
        <f t="shared" si="8"/>
        <v>KSU068</v>
      </c>
      <c r="T147" s="457" t="str">
        <f>'登録者'!C142</f>
        <v>菅　原　大　和</v>
      </c>
      <c r="U147" s="452" t="str">
        <f t="shared" si="9"/>
        <v>菅原大和</v>
      </c>
      <c r="V147" s="452" t="str">
        <f t="shared" si="10"/>
        <v>菅原大和</v>
      </c>
      <c r="W147"/>
      <c r="X147"/>
      <c r="AE147"/>
    </row>
    <row r="148" spans="11:31" ht="13.5">
      <c r="K148" s="6"/>
      <c r="L148" s="6"/>
      <c r="R148" s="456" t="str">
        <f>'登録者'!B143</f>
        <v>ＫＳＵ０６９</v>
      </c>
      <c r="S148" s="453" t="str">
        <f t="shared" si="8"/>
        <v>KSU069</v>
      </c>
      <c r="T148" s="457" t="str">
        <f>'登録者'!C143</f>
        <v>佐　藤　陽　葵</v>
      </c>
      <c r="U148" s="452" t="str">
        <f t="shared" si="9"/>
        <v>佐藤陽葵</v>
      </c>
      <c r="V148" s="452" t="str">
        <f t="shared" si="10"/>
        <v>佐藤陽葵</v>
      </c>
      <c r="W148"/>
      <c r="X148"/>
      <c r="AE148"/>
    </row>
    <row r="149" spans="11:31" ht="13.5">
      <c r="K149" s="6"/>
      <c r="L149" s="6"/>
      <c r="R149" s="456" t="str">
        <f>'登録者'!B144</f>
        <v>ＫＳＵ０７０</v>
      </c>
      <c r="S149" s="453" t="str">
        <f t="shared" si="8"/>
        <v>KSU070</v>
      </c>
      <c r="T149" s="457" t="str">
        <f>'登録者'!C144</f>
        <v>舛　岡　ゆらら</v>
      </c>
      <c r="U149" s="452" t="str">
        <f t="shared" si="9"/>
        <v>舛岡ゆらら</v>
      </c>
      <c r="V149" s="452" t="str">
        <f t="shared" si="10"/>
        <v>舛岡ゆらら</v>
      </c>
      <c r="W149"/>
      <c r="X149"/>
      <c r="AE149"/>
    </row>
    <row r="150" spans="11:31" ht="13.5">
      <c r="K150" s="6"/>
      <c r="L150" s="6"/>
      <c r="R150" s="456" t="str">
        <f>'登録者'!B145</f>
        <v>ＫＳＵ０７１</v>
      </c>
      <c r="S150" s="453" t="str">
        <f t="shared" si="8"/>
        <v>KSU071</v>
      </c>
      <c r="T150" s="457" t="str">
        <f>'登録者'!C145</f>
        <v>舛　岡　孝太郎</v>
      </c>
      <c r="U150" s="452" t="str">
        <f t="shared" si="9"/>
        <v>舛岡孝太郎</v>
      </c>
      <c r="V150" s="452" t="str">
        <f t="shared" si="10"/>
        <v>舛岡孝太郎</v>
      </c>
      <c r="W150"/>
      <c r="X150"/>
      <c r="AE150"/>
    </row>
    <row r="151" spans="11:31" ht="13.5">
      <c r="K151" s="6"/>
      <c r="L151" s="6"/>
      <c r="R151" s="456" t="str">
        <f>'登録者'!B146</f>
        <v>ＫＳＵ０７２</v>
      </c>
      <c r="S151" s="453" t="str">
        <f t="shared" si="8"/>
        <v>KSU072</v>
      </c>
      <c r="T151" s="457" t="str">
        <f>'登録者'!C146</f>
        <v>蝦　名　　　築</v>
      </c>
      <c r="U151" s="452" t="str">
        <f t="shared" si="9"/>
        <v>蝦名築</v>
      </c>
      <c r="V151" s="452" t="str">
        <f t="shared" si="10"/>
        <v>蝦名築</v>
      </c>
      <c r="W151"/>
      <c r="X151"/>
      <c r="AE151"/>
    </row>
    <row r="152" spans="11:31" ht="13.5">
      <c r="K152" s="6"/>
      <c r="L152" s="6"/>
      <c r="R152" s="456" t="str">
        <f>'登録者'!B147</f>
        <v>ＫＳＵ０７４</v>
      </c>
      <c r="S152" s="453" t="str">
        <f t="shared" si="8"/>
        <v>KSU074</v>
      </c>
      <c r="T152" s="457" t="str">
        <f>'登録者'!C147</f>
        <v>廣　川　風　野</v>
      </c>
      <c r="U152" s="452" t="str">
        <f t="shared" si="9"/>
        <v>廣川風野</v>
      </c>
      <c r="V152" s="452" t="str">
        <f t="shared" si="10"/>
        <v>廣川風野</v>
      </c>
      <c r="W152"/>
      <c r="X152"/>
      <c r="AE152"/>
    </row>
    <row r="153" spans="11:31" ht="13.5">
      <c r="K153" s="6"/>
      <c r="L153" s="6"/>
      <c r="R153" s="456" t="str">
        <f>'登録者'!B148</f>
        <v>ＫＳＵ０７５</v>
      </c>
      <c r="S153" s="453" t="str">
        <f t="shared" si="8"/>
        <v>KSU075</v>
      </c>
      <c r="T153" s="457" t="str">
        <f>'登録者'!C148</f>
        <v>蝦　名　真　花</v>
      </c>
      <c r="U153" s="452" t="str">
        <f t="shared" si="9"/>
        <v>蝦名真花</v>
      </c>
      <c r="V153" s="452" t="str">
        <f t="shared" si="10"/>
        <v>蝦名真花</v>
      </c>
      <c r="W153"/>
      <c r="X153"/>
      <c r="AE153"/>
    </row>
    <row r="154" spans="11:31" ht="13.5">
      <c r="K154" s="6"/>
      <c r="L154" s="6"/>
      <c r="R154" s="456" t="str">
        <f>'登録者'!B149</f>
        <v>ＫＳＵ０７６</v>
      </c>
      <c r="S154" s="453" t="str">
        <f t="shared" si="8"/>
        <v>KSU076</v>
      </c>
      <c r="T154" s="457" t="str">
        <f>'登録者'!C149</f>
        <v>黒　瀬　美　麗</v>
      </c>
      <c r="U154" s="452" t="str">
        <f t="shared" si="9"/>
        <v>黒瀬美麗</v>
      </c>
      <c r="V154" s="452" t="str">
        <f t="shared" si="10"/>
        <v>黒瀬美麗</v>
      </c>
      <c r="W154"/>
      <c r="X154"/>
      <c r="AE154"/>
    </row>
    <row r="155" spans="11:31" ht="13.5">
      <c r="K155" s="6"/>
      <c r="L155" s="6"/>
      <c r="R155" s="456" t="str">
        <f>'登録者'!B150</f>
        <v>ＫＳＵ０７８</v>
      </c>
      <c r="S155" s="453" t="str">
        <f t="shared" si="8"/>
        <v>KSU078</v>
      </c>
      <c r="T155" s="457" t="str">
        <f>'登録者'!C150</f>
        <v>廣　川　陽　土</v>
      </c>
      <c r="U155" s="452" t="str">
        <f t="shared" si="9"/>
        <v>廣川陽土</v>
      </c>
      <c r="V155" s="452" t="str">
        <f t="shared" si="10"/>
        <v>廣川陽土</v>
      </c>
      <c r="W155"/>
      <c r="X155"/>
      <c r="AE155"/>
    </row>
    <row r="156" spans="11:31" ht="13.5">
      <c r="K156" s="6"/>
      <c r="L156" s="6"/>
      <c r="R156" s="456" t="str">
        <f>'登録者'!B151</f>
        <v>ＫＳＵ０７９</v>
      </c>
      <c r="S156" s="453" t="str">
        <f t="shared" si="8"/>
        <v>KSU079</v>
      </c>
      <c r="T156" s="457" t="str">
        <f>'登録者'!C151</f>
        <v>菅　原　小　雪</v>
      </c>
      <c r="U156" s="452" t="str">
        <f t="shared" si="9"/>
        <v>菅原小雪</v>
      </c>
      <c r="V156" s="452" t="str">
        <f t="shared" si="10"/>
        <v>菅原小雪</v>
      </c>
      <c r="W156"/>
      <c r="X156"/>
      <c r="AE156"/>
    </row>
    <row r="157" spans="11:31" ht="13.5">
      <c r="K157" s="6"/>
      <c r="L157" s="6"/>
      <c r="R157" s="456" t="str">
        <f>'登録者'!B152</f>
        <v>ＫＳＵ０８０</v>
      </c>
      <c r="S157" s="453" t="str">
        <f t="shared" si="8"/>
        <v>KSU080</v>
      </c>
      <c r="T157" s="457" t="str">
        <f>'登録者'!C152</f>
        <v>山　本　哲　司</v>
      </c>
      <c r="U157" s="452" t="str">
        <f t="shared" si="9"/>
        <v>山本哲司</v>
      </c>
      <c r="V157" s="452" t="str">
        <f t="shared" si="10"/>
        <v>山本哲司</v>
      </c>
      <c r="W157"/>
      <c r="X157"/>
      <c r="AE157"/>
    </row>
    <row r="158" spans="11:31" ht="13.5">
      <c r="K158" s="6"/>
      <c r="L158" s="6"/>
      <c r="R158" s="456" t="str">
        <f>'登録者'!B153</f>
        <v>ＫＳＵ０８２</v>
      </c>
      <c r="S158" s="453" t="str">
        <f t="shared" si="8"/>
        <v>KSU082</v>
      </c>
      <c r="T158" s="457" t="str">
        <f>'登録者'!C153</f>
        <v>蝦　名　睦　美</v>
      </c>
      <c r="U158" s="452" t="str">
        <f t="shared" si="9"/>
        <v>蝦名睦美</v>
      </c>
      <c r="V158" s="452" t="str">
        <f t="shared" si="10"/>
        <v>蝦名睦美</v>
      </c>
      <c r="W158"/>
      <c r="X158"/>
      <c r="AE158"/>
    </row>
    <row r="159" spans="11:31" ht="13.5">
      <c r="K159" s="6"/>
      <c r="L159" s="6"/>
      <c r="R159" s="456" t="str">
        <f>'登録者'!B154</f>
        <v>ＫＳＵ０８３</v>
      </c>
      <c r="S159" s="453" t="str">
        <f t="shared" si="8"/>
        <v>KSU083</v>
      </c>
      <c r="T159" s="457" t="str">
        <f>'登録者'!C154</f>
        <v>菅　原　美千子</v>
      </c>
      <c r="U159" s="452" t="str">
        <f t="shared" si="9"/>
        <v>菅原美千子</v>
      </c>
      <c r="V159" s="452" t="str">
        <f t="shared" si="10"/>
        <v>菅原美千子</v>
      </c>
      <c r="W159"/>
      <c r="X159"/>
      <c r="AE159"/>
    </row>
    <row r="160" spans="11:31" ht="13.5">
      <c r="K160" s="6"/>
      <c r="L160" s="6"/>
      <c r="R160" s="456" t="str">
        <f>'登録者'!B155</f>
        <v>ＫＳＵ０８５</v>
      </c>
      <c r="S160" s="453" t="str">
        <f t="shared" si="8"/>
        <v>KSU085</v>
      </c>
      <c r="T160" s="457" t="str">
        <f>'登録者'!C155</f>
        <v>青　山　昂　生</v>
      </c>
      <c r="U160" s="452" t="str">
        <f t="shared" si="9"/>
        <v>青山昂生</v>
      </c>
      <c r="V160" s="452" t="str">
        <f t="shared" si="10"/>
        <v>青山昂生</v>
      </c>
      <c r="W160"/>
      <c r="X160"/>
      <c r="AE160"/>
    </row>
    <row r="161" spans="11:31" ht="13.5">
      <c r="K161" s="6"/>
      <c r="L161" s="6"/>
      <c r="R161" s="456" t="str">
        <f>'登録者'!B156</f>
        <v>ＫＳＵ０８６</v>
      </c>
      <c r="S161" s="453" t="str">
        <f t="shared" si="8"/>
        <v>KSU086</v>
      </c>
      <c r="T161" s="457" t="str">
        <f>'登録者'!C156</f>
        <v>青　山　雅　哉</v>
      </c>
      <c r="U161" s="452" t="str">
        <f t="shared" si="9"/>
        <v>青山雅哉</v>
      </c>
      <c r="V161" s="452" t="str">
        <f t="shared" si="10"/>
        <v>青山雅哉</v>
      </c>
      <c r="W161"/>
      <c r="X161"/>
      <c r="AE161"/>
    </row>
    <row r="162" spans="11:31" ht="13.5">
      <c r="K162" s="6"/>
      <c r="L162" s="6"/>
      <c r="R162" s="456" t="str">
        <f>'登録者'!B157</f>
        <v>ＫＳＵ０８８</v>
      </c>
      <c r="S162" s="453" t="str">
        <f t="shared" si="8"/>
        <v>KSU088</v>
      </c>
      <c r="T162" s="457" t="str">
        <f>'登録者'!C157</f>
        <v>舛　岡　孝　則</v>
      </c>
      <c r="U162" s="452" t="str">
        <f t="shared" si="9"/>
        <v>舛岡孝則</v>
      </c>
      <c r="V162" s="452" t="str">
        <f t="shared" si="10"/>
        <v>舛岡孝則</v>
      </c>
      <c r="W162"/>
      <c r="X162"/>
      <c r="AE162"/>
    </row>
    <row r="163" spans="11:31" ht="13.5">
      <c r="K163" s="6"/>
      <c r="L163" s="6"/>
      <c r="R163" s="456" t="str">
        <f>'登録者'!B158</f>
        <v>ＫＳＵ０８９</v>
      </c>
      <c r="S163" s="453" t="str">
        <f t="shared" si="8"/>
        <v>KSU089</v>
      </c>
      <c r="T163" s="457" t="str">
        <f>'登録者'!C158</f>
        <v>鷲　見　碧　空</v>
      </c>
      <c r="U163" s="452" t="str">
        <f t="shared" si="9"/>
        <v>鷲見碧空</v>
      </c>
      <c r="V163" s="452" t="str">
        <f t="shared" si="10"/>
        <v>鷲見碧空</v>
      </c>
      <c r="W163"/>
      <c r="X163"/>
      <c r="AE163"/>
    </row>
    <row r="164" spans="11:31" ht="13.5">
      <c r="K164" s="6"/>
      <c r="L164" s="6"/>
      <c r="R164" s="456" t="str">
        <f>'登録者'!B159</f>
        <v>ＫＳＵ０９０</v>
      </c>
      <c r="S164" s="453" t="str">
        <f t="shared" si="8"/>
        <v>KSU090</v>
      </c>
      <c r="T164" s="457" t="str">
        <f>'登録者'!C159</f>
        <v>丸　本　桃　佳</v>
      </c>
      <c r="U164" s="452" t="str">
        <f t="shared" si="9"/>
        <v>丸本桃佳</v>
      </c>
      <c r="V164" s="452" t="str">
        <f t="shared" si="10"/>
        <v>丸本桃佳</v>
      </c>
      <c r="W164"/>
      <c r="X164"/>
      <c r="AE164"/>
    </row>
    <row r="165" spans="11:31" ht="13.5">
      <c r="K165" s="6"/>
      <c r="L165" s="6"/>
      <c r="R165" s="456" t="str">
        <f>'登録者'!B160</f>
        <v>ＫＳＵ０９１</v>
      </c>
      <c r="S165" s="453" t="str">
        <f t="shared" si="8"/>
        <v>KSU091</v>
      </c>
      <c r="T165" s="457" t="str">
        <f>'登録者'!C160</f>
        <v>阿　部　煌　司</v>
      </c>
      <c r="U165" s="452" t="str">
        <f t="shared" si="9"/>
        <v>阿部煌司</v>
      </c>
      <c r="V165" s="452" t="str">
        <f t="shared" si="10"/>
        <v>阿部煌司</v>
      </c>
      <c r="W165"/>
      <c r="X165"/>
      <c r="AE165"/>
    </row>
    <row r="166" spans="11:31" ht="13.5">
      <c r="K166" s="6"/>
      <c r="L166" s="6"/>
      <c r="R166" s="456" t="str">
        <f>'登録者'!B161</f>
        <v>ＫＳＵ０９２</v>
      </c>
      <c r="S166" s="453" t="str">
        <f t="shared" si="8"/>
        <v>KSU092</v>
      </c>
      <c r="T166" s="457" t="str">
        <f>'登録者'!C161</f>
        <v>竹　中　喜　夏</v>
      </c>
      <c r="U166" s="452" t="str">
        <f t="shared" si="9"/>
        <v>竹中喜夏</v>
      </c>
      <c r="V166" s="452" t="str">
        <f t="shared" si="10"/>
        <v>竹中喜夏</v>
      </c>
      <c r="W166"/>
      <c r="X166"/>
      <c r="AE166"/>
    </row>
    <row r="167" spans="11:31" ht="13.5">
      <c r="K167" s="6"/>
      <c r="L167" s="6"/>
      <c r="R167" s="456" t="str">
        <f>'登録者'!B162</f>
        <v>ＫＳＵ０９３</v>
      </c>
      <c r="S167" s="453" t="str">
        <f t="shared" si="8"/>
        <v>KSU093</v>
      </c>
      <c r="T167" s="457" t="str">
        <f>'登録者'!C162</f>
        <v>阿　部　慎　司</v>
      </c>
      <c r="U167" s="452" t="str">
        <f t="shared" si="9"/>
        <v>阿部慎司</v>
      </c>
      <c r="V167" s="452" t="str">
        <f t="shared" si="10"/>
        <v>阿部慎司</v>
      </c>
      <c r="W167"/>
      <c r="X167"/>
      <c r="AE167"/>
    </row>
    <row r="168" spans="11:31" ht="13.5">
      <c r="K168" s="6"/>
      <c r="L168" s="6"/>
      <c r="R168" s="456" t="str">
        <f>'登録者'!B163</f>
        <v>ＫＳＵ０９４</v>
      </c>
      <c r="S168" s="453" t="str">
        <f t="shared" si="8"/>
        <v>KSU094</v>
      </c>
      <c r="T168" s="457" t="str">
        <f>'登録者'!C163</f>
        <v>竹　中　優　騎</v>
      </c>
      <c r="U168" s="452" t="str">
        <f t="shared" si="9"/>
        <v>竹中優騎</v>
      </c>
      <c r="V168" s="452" t="str">
        <f t="shared" si="10"/>
        <v>竹中優騎</v>
      </c>
      <c r="W168"/>
      <c r="X168"/>
      <c r="AE168"/>
    </row>
    <row r="169" spans="11:31" ht="13.5">
      <c r="K169" s="6"/>
      <c r="L169" s="6"/>
      <c r="R169" s="456" t="str">
        <f>'登録者'!B164</f>
        <v>ＫＳＵ０９５</v>
      </c>
      <c r="S169" s="453" t="str">
        <f t="shared" si="8"/>
        <v>KSU095</v>
      </c>
      <c r="T169" s="457" t="str">
        <f>'登録者'!C164</f>
        <v>丸　山　倖　誓</v>
      </c>
      <c r="U169" s="452" t="str">
        <f t="shared" si="9"/>
        <v>丸山倖誓</v>
      </c>
      <c r="V169" s="452" t="str">
        <f t="shared" si="10"/>
        <v>丸山倖誓</v>
      </c>
      <c r="W169"/>
      <c r="X169"/>
      <c r="AE169"/>
    </row>
    <row r="170" spans="11:31" ht="13.5">
      <c r="K170" s="6"/>
      <c r="L170" s="6"/>
      <c r="R170" s="456" t="str">
        <f>'登録者'!B165</f>
        <v>ＫＳＵ０９６</v>
      </c>
      <c r="S170" s="453" t="str">
        <f t="shared" si="8"/>
        <v>KSU096</v>
      </c>
      <c r="T170" s="457" t="str">
        <f>'登録者'!C165</f>
        <v>佐　藤　柚　希</v>
      </c>
      <c r="U170" s="452" t="str">
        <f t="shared" si="9"/>
        <v>佐藤柚希</v>
      </c>
      <c r="V170" s="452" t="str">
        <f t="shared" si="10"/>
        <v>佐藤柚希</v>
      </c>
      <c r="W170"/>
      <c r="X170"/>
      <c r="AE170"/>
    </row>
    <row r="171" spans="11:31" ht="13.5">
      <c r="K171" s="6"/>
      <c r="L171" s="6"/>
      <c r="R171" s="456" t="str">
        <f>'登録者'!B166</f>
        <v>ＫＳＵ０９７</v>
      </c>
      <c r="S171" s="453" t="str">
        <f t="shared" si="8"/>
        <v>KSU097</v>
      </c>
      <c r="T171" s="457" t="str">
        <f>'登録者'!C166</f>
        <v>中　出　理　絵</v>
      </c>
      <c r="U171" s="452" t="str">
        <f t="shared" si="9"/>
        <v>中出理絵</v>
      </c>
      <c r="V171" s="452" t="str">
        <f t="shared" si="10"/>
        <v>中出理絵</v>
      </c>
      <c r="W171"/>
      <c r="X171"/>
      <c r="AE171"/>
    </row>
    <row r="172" spans="11:31" ht="13.5">
      <c r="K172" s="6"/>
      <c r="L172" s="6"/>
      <c r="R172" s="456" t="str">
        <f>'登録者'!B167</f>
        <v>ＫＳＵ０９８</v>
      </c>
      <c r="S172" s="453" t="str">
        <f t="shared" si="8"/>
        <v>KSU098</v>
      </c>
      <c r="T172" s="457" t="str">
        <f>'登録者'!C167</f>
        <v>田　辺　采　子</v>
      </c>
      <c r="U172" s="452" t="str">
        <f t="shared" si="9"/>
        <v>田辺采子</v>
      </c>
      <c r="V172" s="452" t="str">
        <f t="shared" si="10"/>
        <v>田辺采子</v>
      </c>
      <c r="W172"/>
      <c r="X172"/>
      <c r="AE172"/>
    </row>
    <row r="173" spans="11:31" ht="13.5">
      <c r="K173" s="6"/>
      <c r="L173" s="6"/>
      <c r="R173" s="456" t="str">
        <f>'登録者'!B168</f>
        <v>ＫＨＨ０２４</v>
      </c>
      <c r="S173" s="453" t="str">
        <f t="shared" si="8"/>
        <v>KHH024</v>
      </c>
      <c r="T173" s="457" t="str">
        <f>'登録者'!C168</f>
        <v>荒　井　佑　太</v>
      </c>
      <c r="U173" s="452" t="str">
        <f t="shared" si="9"/>
        <v>荒井佑太</v>
      </c>
      <c r="V173" s="452" t="str">
        <f t="shared" si="10"/>
        <v>荒井佑太</v>
      </c>
      <c r="W173"/>
      <c r="X173"/>
      <c r="AE173"/>
    </row>
    <row r="174" spans="11:31" ht="13.5">
      <c r="K174" s="6"/>
      <c r="L174" s="6"/>
      <c r="R174" s="456" t="str">
        <f>'登録者'!B169</f>
        <v>ＫＨＨ０３３</v>
      </c>
      <c r="S174" s="453" t="str">
        <f t="shared" si="8"/>
        <v>KHH033</v>
      </c>
      <c r="T174" s="457" t="str">
        <f>'登録者'!C169</f>
        <v>太　田　水　生</v>
      </c>
      <c r="U174" s="452" t="str">
        <f t="shared" si="9"/>
        <v>太田水生</v>
      </c>
      <c r="V174" s="452" t="str">
        <f t="shared" si="10"/>
        <v>太田水生</v>
      </c>
      <c r="W174"/>
      <c r="X174"/>
      <c r="AE174"/>
    </row>
    <row r="175" spans="11:31" ht="13.5">
      <c r="K175" s="6"/>
      <c r="L175" s="6"/>
      <c r="R175" s="456" t="str">
        <f>'登録者'!B170</f>
        <v>ＮＮＳ００５</v>
      </c>
      <c r="S175" s="453" t="str">
        <f t="shared" si="8"/>
        <v>NNS005</v>
      </c>
      <c r="T175" s="457" t="str">
        <f>'登録者'!C170</f>
        <v>奥　村　敏　宏</v>
      </c>
      <c r="U175" s="452" t="str">
        <f t="shared" si="9"/>
        <v>奥村敏宏</v>
      </c>
      <c r="V175" s="452" t="str">
        <f t="shared" si="10"/>
        <v>奥村敏宏</v>
      </c>
      <c r="W175"/>
      <c r="X175"/>
      <c r="AE175"/>
    </row>
    <row r="176" spans="11:31" ht="13.5">
      <c r="K176" s="6"/>
      <c r="L176" s="6"/>
      <c r="R176" s="456" t="str">
        <f>'登録者'!B171</f>
        <v>ＫＫＵ００３</v>
      </c>
      <c r="S176" s="453" t="str">
        <f t="shared" si="8"/>
        <v>KKU003</v>
      </c>
      <c r="T176" s="457" t="str">
        <f>'登録者'!C171</f>
        <v>峰　岸　雄　三</v>
      </c>
      <c r="U176" s="452" t="str">
        <f t="shared" si="9"/>
        <v>峰岸雄三</v>
      </c>
      <c r="V176" s="452" t="str">
        <f t="shared" si="10"/>
        <v>峰岸雄三</v>
      </c>
      <c r="W176"/>
      <c r="X176"/>
      <c r="AE176"/>
    </row>
    <row r="177" spans="11:31" ht="13.5">
      <c r="K177" s="6"/>
      <c r="L177" s="6"/>
      <c r="R177" s="456" t="str">
        <f>'登録者'!B172</f>
        <v>ＫＫＵ００７</v>
      </c>
      <c r="S177" s="453" t="str">
        <f t="shared" si="8"/>
        <v>KKU007</v>
      </c>
      <c r="T177" s="457" t="str">
        <f>'登録者'!C172</f>
        <v>藤　田　一　郎</v>
      </c>
      <c r="U177" s="452" t="str">
        <f t="shared" si="9"/>
        <v>藤田一郎</v>
      </c>
      <c r="V177" s="452" t="str">
        <f t="shared" si="10"/>
        <v>藤田一郎</v>
      </c>
      <c r="W177"/>
      <c r="X177"/>
      <c r="AE177"/>
    </row>
    <row r="178" spans="11:31" ht="13.5">
      <c r="K178" s="6"/>
      <c r="L178" s="6"/>
      <c r="R178" s="456" t="str">
        <f>'登録者'!B173</f>
        <v>ＫＫＵ０１７</v>
      </c>
      <c r="S178" s="453" t="str">
        <f t="shared" si="8"/>
        <v>KKU017</v>
      </c>
      <c r="T178" s="457" t="str">
        <f>'登録者'!C173</f>
        <v>高　村　真　悟</v>
      </c>
      <c r="U178" s="452" t="str">
        <f t="shared" si="9"/>
        <v>高村真悟</v>
      </c>
      <c r="V178" s="452" t="str">
        <f t="shared" si="10"/>
        <v>高村真悟</v>
      </c>
      <c r="W178"/>
      <c r="X178"/>
      <c r="AE178"/>
    </row>
    <row r="179" spans="11:31" ht="13.5">
      <c r="K179" s="6"/>
      <c r="L179" s="6"/>
      <c r="R179" s="456" t="str">
        <f>'登録者'!B174</f>
        <v>ＫＫＵ０２６</v>
      </c>
      <c r="S179" s="453" t="str">
        <f t="shared" si="8"/>
        <v>KKU026</v>
      </c>
      <c r="T179" s="457" t="str">
        <f>'登録者'!C174</f>
        <v>小　泉　智　宏</v>
      </c>
      <c r="U179" s="452" t="str">
        <f t="shared" si="9"/>
        <v>小泉智宏</v>
      </c>
      <c r="V179" s="452" t="str">
        <f t="shared" si="10"/>
        <v>小泉智宏</v>
      </c>
      <c r="W179"/>
      <c r="X179"/>
      <c r="AE179"/>
    </row>
    <row r="180" spans="11:31" ht="13.5">
      <c r="K180" s="6"/>
      <c r="L180" s="6"/>
      <c r="R180" s="456" t="str">
        <f>'登録者'!B175</f>
        <v>ＫＫＵ０３２</v>
      </c>
      <c r="S180" s="453" t="str">
        <f t="shared" si="8"/>
        <v>KKU032</v>
      </c>
      <c r="T180" s="457" t="str">
        <f>'登録者'!C175</f>
        <v>大久保　　　敦</v>
      </c>
      <c r="U180" s="452" t="str">
        <f t="shared" si="9"/>
        <v>大久保敦</v>
      </c>
      <c r="V180" s="452" t="str">
        <f t="shared" si="10"/>
        <v>大久保敦</v>
      </c>
      <c r="W180"/>
      <c r="X180"/>
      <c r="AE180"/>
    </row>
    <row r="181" spans="11:31" ht="13.5">
      <c r="K181" s="6"/>
      <c r="L181" s="6"/>
      <c r="R181" s="456" t="str">
        <f>'登録者'!B176</f>
        <v>ＫＴＳ００１</v>
      </c>
      <c r="S181" s="453" t="str">
        <f t="shared" si="8"/>
        <v>KTS001</v>
      </c>
      <c r="T181" s="457" t="str">
        <f>'登録者'!C176</f>
        <v>黒　田　　　渉</v>
      </c>
      <c r="U181" s="452" t="str">
        <f t="shared" si="9"/>
        <v>黒田渉</v>
      </c>
      <c r="V181" s="452" t="str">
        <f t="shared" si="10"/>
        <v>黒田渉</v>
      </c>
      <c r="W181"/>
      <c r="X181"/>
      <c r="AE181"/>
    </row>
    <row r="182" spans="11:31" ht="13.5">
      <c r="K182" s="6"/>
      <c r="L182" s="6"/>
      <c r="R182" s="456" t="str">
        <f>'登録者'!B177</f>
        <v>ＫＴＳ００２</v>
      </c>
      <c r="S182" s="453" t="str">
        <f t="shared" si="8"/>
        <v>KTS002</v>
      </c>
      <c r="T182" s="457" t="str">
        <f>'登録者'!C177</f>
        <v>山　本　敏　昌</v>
      </c>
      <c r="U182" s="452" t="str">
        <f t="shared" si="9"/>
        <v>山本敏昌</v>
      </c>
      <c r="V182" s="452" t="str">
        <f t="shared" si="10"/>
        <v>山本敏昌</v>
      </c>
      <c r="W182"/>
      <c r="X182"/>
      <c r="AE182"/>
    </row>
    <row r="183" spans="11:31" ht="13.5">
      <c r="K183" s="6"/>
      <c r="L183" s="6"/>
      <c r="R183" s="456" t="str">
        <f>'登録者'!B178</f>
        <v>ＫＴＳ００４</v>
      </c>
      <c r="S183" s="453" t="str">
        <f t="shared" si="8"/>
        <v>KTS004</v>
      </c>
      <c r="T183" s="457" t="str">
        <f>'登録者'!C178</f>
        <v>笹　本　　　淳</v>
      </c>
      <c r="U183" s="452" t="str">
        <f t="shared" si="9"/>
        <v>笹本淳</v>
      </c>
      <c r="V183" s="452" t="str">
        <f t="shared" si="10"/>
        <v>笹本淳</v>
      </c>
      <c r="W183"/>
      <c r="X183"/>
      <c r="AE183"/>
    </row>
    <row r="184" spans="11:31" ht="13.5">
      <c r="K184" s="6"/>
      <c r="L184" s="6"/>
      <c r="R184" s="456" t="str">
        <f>'登録者'!B179</f>
        <v>ＫＫＵ０２７</v>
      </c>
      <c r="S184" s="453" t="str">
        <f t="shared" si="8"/>
        <v>KKU027</v>
      </c>
      <c r="T184" s="457" t="str">
        <f>'登録者'!C179</f>
        <v>泉　　　陽　介</v>
      </c>
      <c r="U184" s="452" t="str">
        <f t="shared" si="9"/>
        <v>泉陽介</v>
      </c>
      <c r="V184" s="452" t="str">
        <f t="shared" si="10"/>
        <v>泉陽介</v>
      </c>
      <c r="W184"/>
      <c r="X184"/>
      <c r="AE184"/>
    </row>
    <row r="185" spans="11:31" ht="13.5">
      <c r="K185" s="6"/>
      <c r="L185" s="6"/>
      <c r="R185" s="456" t="str">
        <f>'登録者'!B180</f>
        <v>ＫＴＳ０２２</v>
      </c>
      <c r="S185" s="453" t="str">
        <f t="shared" si="8"/>
        <v>KTS022</v>
      </c>
      <c r="T185" s="457" t="str">
        <f>'登録者'!C180</f>
        <v>山　本　明　輝</v>
      </c>
      <c r="U185" s="452" t="str">
        <f t="shared" si="9"/>
        <v>山本明輝</v>
      </c>
      <c r="V185" s="452" t="str">
        <f t="shared" si="10"/>
        <v>山本明輝</v>
      </c>
      <c r="W185"/>
      <c r="X185"/>
      <c r="AE185"/>
    </row>
    <row r="186" spans="11:31" ht="13.5">
      <c r="K186" s="6"/>
      <c r="L186" s="6"/>
      <c r="R186" s="456" t="str">
        <f>'登録者'!B181</f>
        <v>ＫＴＳ０２３</v>
      </c>
      <c r="S186" s="453" t="str">
        <f t="shared" si="8"/>
        <v>KTS023</v>
      </c>
      <c r="T186" s="457" t="str">
        <f>'登録者'!C181</f>
        <v>乃　村　朋紀花</v>
      </c>
      <c r="U186" s="452" t="str">
        <f t="shared" si="9"/>
        <v>乃村朋紀花</v>
      </c>
      <c r="V186" s="452" t="str">
        <f t="shared" si="10"/>
        <v>乃村朋紀花</v>
      </c>
      <c r="W186"/>
      <c r="X186"/>
      <c r="AE186"/>
    </row>
    <row r="187" spans="11:31" ht="13.5">
      <c r="K187" s="6"/>
      <c r="L187" s="6"/>
      <c r="R187" s="456" t="str">
        <f>'登録者'!B182</f>
        <v>ＫＴＳ０２６</v>
      </c>
      <c r="S187" s="453" t="str">
        <f t="shared" si="8"/>
        <v>KTS026</v>
      </c>
      <c r="T187" s="457" t="str">
        <f>'登録者'!C182</f>
        <v>加　藤　瑠　菜</v>
      </c>
      <c r="U187" s="452" t="str">
        <f t="shared" si="9"/>
        <v>加藤瑠菜</v>
      </c>
      <c r="V187" s="452" t="str">
        <f t="shared" si="10"/>
        <v>加藤瑠菜</v>
      </c>
      <c r="W187"/>
      <c r="X187"/>
      <c r="AE187"/>
    </row>
    <row r="188" spans="11:31" ht="13.5">
      <c r="K188" s="6"/>
      <c r="L188" s="6"/>
      <c r="R188" s="456" t="str">
        <f>'登録者'!B183</f>
        <v>ＫＴＳ０２９</v>
      </c>
      <c r="S188" s="453" t="str">
        <f t="shared" si="8"/>
        <v>KTS029</v>
      </c>
      <c r="T188" s="457" t="str">
        <f>'登録者'!C183</f>
        <v>山　本　瑠　菜</v>
      </c>
      <c r="U188" s="452" t="str">
        <f t="shared" si="9"/>
        <v>山本瑠菜</v>
      </c>
      <c r="V188" s="452" t="str">
        <f t="shared" si="10"/>
        <v>山本瑠菜</v>
      </c>
      <c r="W188"/>
      <c r="X188"/>
      <c r="AE188"/>
    </row>
    <row r="189" spans="11:31" ht="13.5">
      <c r="K189" s="6"/>
      <c r="L189" s="6"/>
      <c r="R189" s="456" t="str">
        <f>'登録者'!B184</f>
        <v>ＫＴＳ０３３</v>
      </c>
      <c r="S189" s="453" t="str">
        <f t="shared" si="8"/>
        <v>KTS033</v>
      </c>
      <c r="T189" s="457" t="str">
        <f>'登録者'!C184</f>
        <v>柏　葉　幸　音</v>
      </c>
      <c r="U189" s="452" t="str">
        <f t="shared" si="9"/>
        <v>柏葉幸音</v>
      </c>
      <c r="V189" s="452" t="str">
        <f t="shared" si="10"/>
        <v>柏葉幸音</v>
      </c>
      <c r="W189"/>
      <c r="X189"/>
      <c r="AE189"/>
    </row>
    <row r="190" spans="11:31" ht="13.5">
      <c r="K190" s="6"/>
      <c r="L190" s="6"/>
      <c r="R190" s="456" t="str">
        <f>'登録者'!B185</f>
        <v>ＫＴＳ０３５</v>
      </c>
      <c r="S190" s="453" t="str">
        <f t="shared" si="8"/>
        <v>KTS035</v>
      </c>
      <c r="T190" s="457" t="str">
        <f>'登録者'!C185</f>
        <v>兼　平　陽　季</v>
      </c>
      <c r="U190" s="452" t="str">
        <f t="shared" si="9"/>
        <v>兼平陽季</v>
      </c>
      <c r="V190" s="452" t="str">
        <f t="shared" si="10"/>
        <v>兼平陽季</v>
      </c>
      <c r="W190"/>
      <c r="X190"/>
      <c r="AE190"/>
    </row>
    <row r="191" spans="11:31" ht="13.5">
      <c r="K191" s="6"/>
      <c r="L191" s="6"/>
      <c r="R191" s="456" t="str">
        <f>'登録者'!B186</f>
        <v>ＫＴＳ０３６</v>
      </c>
      <c r="S191" s="453" t="str">
        <f t="shared" si="8"/>
        <v>KTS036</v>
      </c>
      <c r="T191" s="457" t="str">
        <f>'登録者'!C186</f>
        <v>山　本　夏　未</v>
      </c>
      <c r="U191" s="452" t="str">
        <f t="shared" si="9"/>
        <v>山本夏未</v>
      </c>
      <c r="V191" s="452" t="str">
        <f t="shared" si="10"/>
        <v>山本夏未</v>
      </c>
      <c r="W191"/>
      <c r="X191"/>
      <c r="AE191"/>
    </row>
    <row r="192" spans="11:31" ht="13.5">
      <c r="K192" s="6"/>
      <c r="L192" s="6"/>
      <c r="R192" s="456" t="str">
        <f>'登録者'!B187</f>
        <v>ＫＫＵ０７３</v>
      </c>
      <c r="S192" s="453" t="str">
        <f t="shared" si="8"/>
        <v>KKU073</v>
      </c>
      <c r="T192" s="457" t="str">
        <f>'登録者'!C187</f>
        <v>白　石　麗　奈</v>
      </c>
      <c r="U192" s="452" t="str">
        <f t="shared" si="9"/>
        <v>白石麗奈</v>
      </c>
      <c r="V192" s="452" t="str">
        <f t="shared" si="10"/>
        <v>白石麗奈</v>
      </c>
      <c r="W192"/>
      <c r="X192"/>
      <c r="AE192"/>
    </row>
    <row r="193" spans="11:31" ht="13.5">
      <c r="K193" s="6"/>
      <c r="L193" s="6"/>
      <c r="R193" s="456" t="str">
        <f>'登録者'!B188</f>
        <v>ＫＫＵ０７９</v>
      </c>
      <c r="S193" s="453" t="str">
        <f t="shared" si="8"/>
        <v>KKU079</v>
      </c>
      <c r="T193" s="457" t="str">
        <f>'登録者'!C188</f>
        <v>網　野　　　圭</v>
      </c>
      <c r="U193" s="452" t="str">
        <f t="shared" si="9"/>
        <v>網野圭</v>
      </c>
      <c r="V193" s="452" t="str">
        <f t="shared" si="10"/>
        <v>網野圭</v>
      </c>
      <c r="W193"/>
      <c r="X193"/>
      <c r="AE193"/>
    </row>
    <row r="194" spans="11:31" ht="13.5">
      <c r="K194" s="6"/>
      <c r="L194" s="6"/>
      <c r="R194" s="456" t="str">
        <f>'登録者'!B189</f>
        <v>ＫＫＵ０８１</v>
      </c>
      <c r="S194" s="453" t="str">
        <f t="shared" si="8"/>
        <v>KKU081</v>
      </c>
      <c r="T194" s="457" t="str">
        <f>'登録者'!C189</f>
        <v>後　藤　雄　介</v>
      </c>
      <c r="U194" s="452" t="str">
        <f t="shared" si="9"/>
        <v>後藤雄介</v>
      </c>
      <c r="V194" s="452" t="str">
        <f t="shared" si="10"/>
        <v>後藤雄介</v>
      </c>
      <c r="W194"/>
      <c r="X194"/>
      <c r="AE194"/>
    </row>
    <row r="195" spans="11:31" ht="13.5">
      <c r="K195" s="6"/>
      <c r="L195" s="6"/>
      <c r="R195" s="456" t="str">
        <f>'登録者'!B190</f>
        <v>ＫＫＵ０９１</v>
      </c>
      <c r="S195" s="453" t="str">
        <f t="shared" si="8"/>
        <v>KKU091</v>
      </c>
      <c r="T195" s="457" t="str">
        <f>'登録者'!C190</f>
        <v>下　堀　格　史</v>
      </c>
      <c r="U195" s="452" t="str">
        <f t="shared" si="9"/>
        <v>下堀格史</v>
      </c>
      <c r="V195" s="452" t="str">
        <f t="shared" si="10"/>
        <v>下堀格史</v>
      </c>
      <c r="W195"/>
      <c r="X195"/>
      <c r="AE195"/>
    </row>
    <row r="196" spans="11:31" ht="13.5">
      <c r="K196" s="6"/>
      <c r="L196" s="6"/>
      <c r="R196" s="456" t="str">
        <f>'登録者'!B191</f>
        <v>ＫＫＵ０９２</v>
      </c>
      <c r="S196" s="453" t="str">
        <f t="shared" si="8"/>
        <v>KKU092</v>
      </c>
      <c r="T196" s="457" t="str">
        <f>'登録者'!C191</f>
        <v>江　藤　　　弘</v>
      </c>
      <c r="U196" s="452" t="str">
        <f t="shared" si="9"/>
        <v>江藤弘</v>
      </c>
      <c r="V196" s="452" t="str">
        <f t="shared" si="10"/>
        <v>江藤弘</v>
      </c>
      <c r="W196"/>
      <c r="X196"/>
      <c r="AE196"/>
    </row>
    <row r="197" spans="11:31" ht="13.5">
      <c r="K197" s="6"/>
      <c r="L197" s="6"/>
      <c r="R197" s="456" t="str">
        <f>'登録者'!B192</f>
        <v>ＫＫＵ０９３</v>
      </c>
      <c r="S197" s="453" t="str">
        <f t="shared" si="8"/>
        <v>KKU093</v>
      </c>
      <c r="T197" s="457" t="str">
        <f>'登録者'!C192</f>
        <v>樹　下　尚　弥</v>
      </c>
      <c r="U197" s="452" t="str">
        <f t="shared" si="9"/>
        <v>樹下尚弥</v>
      </c>
      <c r="V197" s="452" t="str">
        <f t="shared" si="10"/>
        <v>樹下尚弥</v>
      </c>
      <c r="W197"/>
      <c r="X197"/>
      <c r="AE197"/>
    </row>
    <row r="198" spans="11:31" ht="13.5">
      <c r="K198" s="6"/>
      <c r="L198" s="6"/>
      <c r="R198" s="456" t="str">
        <f>'登録者'!B193</f>
        <v>ＫＫＵ０９４</v>
      </c>
      <c r="S198" s="453" t="str">
        <f t="shared" si="8"/>
        <v>KKU094</v>
      </c>
      <c r="T198" s="457" t="str">
        <f>'登録者'!C193</f>
        <v>木　渕　大　輝</v>
      </c>
      <c r="U198" s="452" t="str">
        <f t="shared" si="9"/>
        <v>木渕大輝</v>
      </c>
      <c r="V198" s="452" t="str">
        <f t="shared" si="10"/>
        <v>木渕大輝</v>
      </c>
      <c r="W198"/>
      <c r="X198"/>
      <c r="AE198"/>
    </row>
    <row r="199" spans="11:31" ht="13.5">
      <c r="K199" s="6"/>
      <c r="L199" s="6"/>
      <c r="R199" s="456" t="str">
        <f>'登録者'!B194</f>
        <v>ＫＫＵ０９５</v>
      </c>
      <c r="S199" s="453" t="str">
        <f t="shared" si="8"/>
        <v>KKU095</v>
      </c>
      <c r="T199" s="457" t="str">
        <f>'登録者'!C194</f>
        <v>菅　原　颯　一</v>
      </c>
      <c r="U199" s="452" t="str">
        <f t="shared" si="9"/>
        <v>菅原颯一</v>
      </c>
      <c r="V199" s="452" t="str">
        <f t="shared" si="10"/>
        <v>菅原颯一</v>
      </c>
      <c r="W199"/>
      <c r="X199"/>
      <c r="AE199"/>
    </row>
    <row r="200" spans="11:31" ht="13.5">
      <c r="K200" s="6"/>
      <c r="L200" s="6"/>
      <c r="R200" s="456" t="str">
        <f>'登録者'!B195</f>
        <v>ＫＫＵ０９６</v>
      </c>
      <c r="S200" s="453" t="str">
        <f t="shared" si="8"/>
        <v>KKU096</v>
      </c>
      <c r="T200" s="457" t="str">
        <f>'登録者'!C195</f>
        <v>古　川　考　太</v>
      </c>
      <c r="U200" s="452" t="str">
        <f t="shared" si="9"/>
        <v>古川考太</v>
      </c>
      <c r="V200" s="452" t="str">
        <f t="shared" si="10"/>
        <v>古川考太</v>
      </c>
      <c r="W200"/>
      <c r="X200"/>
      <c r="AE200"/>
    </row>
    <row r="201" spans="11:31" ht="13.5">
      <c r="K201" s="6"/>
      <c r="L201" s="6"/>
      <c r="R201" s="456" t="str">
        <f>'登録者'!B196</f>
        <v>ＫＫＵ０９７</v>
      </c>
      <c r="S201" s="453" t="str">
        <f aca="true" t="shared" si="11" ref="S201:S264">ASC(R201)</f>
        <v>KKU097</v>
      </c>
      <c r="T201" s="457" t="str">
        <f>'登録者'!C196</f>
        <v>倉　内　崇　人</v>
      </c>
      <c r="U201" s="452" t="str">
        <f aca="true" t="shared" si="12" ref="U201:U264">TRIM(SUBSTITUTE(T201,"　",""))</f>
        <v>倉内崇人</v>
      </c>
      <c r="V201" s="452" t="str">
        <f aca="true" t="shared" si="13" ref="V201:V264">TRIM(SUBSTITUTE(U201," ",""))</f>
        <v>倉内崇人</v>
      </c>
      <c r="W201"/>
      <c r="X201"/>
      <c r="AE201"/>
    </row>
    <row r="202" spans="11:31" ht="13.5">
      <c r="K202" s="6"/>
      <c r="L202" s="6"/>
      <c r="R202" s="456" t="str">
        <f>'登録者'!B197</f>
        <v>ＫＫＵ０９８</v>
      </c>
      <c r="S202" s="453" t="str">
        <f t="shared" si="11"/>
        <v>KKU098</v>
      </c>
      <c r="T202" s="457" t="str">
        <f>'登録者'!C197</f>
        <v>高　橋　怜　志</v>
      </c>
      <c r="U202" s="452" t="str">
        <f t="shared" si="12"/>
        <v>高橋怜志</v>
      </c>
      <c r="V202" s="452" t="str">
        <f t="shared" si="13"/>
        <v>高橋怜志</v>
      </c>
      <c r="W202"/>
      <c r="X202"/>
      <c r="AE202"/>
    </row>
    <row r="203" spans="11:31" ht="13.5">
      <c r="K203" s="6"/>
      <c r="L203" s="6"/>
      <c r="R203" s="456" t="str">
        <f>'登録者'!B198</f>
        <v>ＫＫＵ０９９</v>
      </c>
      <c r="S203" s="453" t="str">
        <f t="shared" si="11"/>
        <v>KKU099</v>
      </c>
      <c r="T203" s="457" t="str">
        <f>'登録者'!C198</f>
        <v>及　川　佑　人</v>
      </c>
      <c r="U203" s="452" t="str">
        <f t="shared" si="12"/>
        <v>及川佑人</v>
      </c>
      <c r="V203" s="452" t="str">
        <f t="shared" si="13"/>
        <v>及川佑人</v>
      </c>
      <c r="W203"/>
      <c r="X203"/>
      <c r="AE203"/>
    </row>
    <row r="204" spans="11:31" ht="13.5">
      <c r="K204" s="6"/>
      <c r="L204" s="6"/>
      <c r="R204" s="456" t="str">
        <f>'登録者'!B199</f>
        <v>ＫＫＵ１００</v>
      </c>
      <c r="S204" s="453" t="str">
        <f t="shared" si="11"/>
        <v>KKU100</v>
      </c>
      <c r="T204" s="457" t="str">
        <f>'登録者'!C199</f>
        <v>鈴　木　和　寿</v>
      </c>
      <c r="U204" s="452" t="str">
        <f t="shared" si="12"/>
        <v>鈴木和寿</v>
      </c>
      <c r="V204" s="452" t="str">
        <f t="shared" si="13"/>
        <v>鈴木和寿</v>
      </c>
      <c r="W204"/>
      <c r="X204"/>
      <c r="AE204"/>
    </row>
    <row r="205" spans="11:31" ht="13.5">
      <c r="K205" s="6"/>
      <c r="L205" s="6"/>
      <c r="R205" s="456" t="str">
        <f>'登録者'!B200</f>
        <v>ＫＫＵ１０１</v>
      </c>
      <c r="S205" s="453" t="str">
        <f t="shared" si="11"/>
        <v>KKU101</v>
      </c>
      <c r="T205" s="457" t="str">
        <f>'登録者'!C200</f>
        <v>大　平　紗　瑛</v>
      </c>
      <c r="U205" s="452" t="str">
        <f t="shared" si="12"/>
        <v>大平紗瑛</v>
      </c>
      <c r="V205" s="452" t="str">
        <f t="shared" si="13"/>
        <v>大平紗瑛</v>
      </c>
      <c r="W205"/>
      <c r="X205"/>
      <c r="AE205"/>
    </row>
    <row r="206" spans="11:31" ht="13.5">
      <c r="K206" s="6"/>
      <c r="L206" s="6"/>
      <c r="R206" s="456" t="str">
        <f>'登録者'!B201</f>
        <v>ＫＫＵ１０２</v>
      </c>
      <c r="S206" s="453" t="str">
        <f t="shared" si="11"/>
        <v>KKU102</v>
      </c>
      <c r="T206" s="457" t="str">
        <f>'登録者'!C201</f>
        <v>中　村　涼　太</v>
      </c>
      <c r="U206" s="452" t="str">
        <f t="shared" si="12"/>
        <v>中村涼太</v>
      </c>
      <c r="V206" s="452" t="str">
        <f t="shared" si="13"/>
        <v>中村涼太</v>
      </c>
      <c r="W206"/>
      <c r="X206"/>
      <c r="AE206"/>
    </row>
    <row r="207" spans="11:31" ht="13.5">
      <c r="K207" s="6"/>
      <c r="L207" s="6"/>
      <c r="R207" s="456" t="str">
        <f>'登録者'!B202</f>
        <v>ＫＫＵ１０３</v>
      </c>
      <c r="S207" s="453" t="str">
        <f t="shared" si="11"/>
        <v>KKU103</v>
      </c>
      <c r="T207" s="457" t="str">
        <f>'登録者'!C202</f>
        <v>高　花　清　美</v>
      </c>
      <c r="U207" s="452" t="str">
        <f t="shared" si="12"/>
        <v>高花清美</v>
      </c>
      <c r="V207" s="452" t="str">
        <f t="shared" si="13"/>
        <v>高花清美</v>
      </c>
      <c r="W207"/>
      <c r="X207"/>
      <c r="AE207"/>
    </row>
    <row r="208" spans="11:31" ht="13.5">
      <c r="K208" s="6"/>
      <c r="L208" s="6"/>
      <c r="R208" s="456" t="str">
        <f>'登録者'!B203</f>
        <v>ＥＫＳ００１</v>
      </c>
      <c r="S208" s="453" t="str">
        <f t="shared" si="11"/>
        <v>EKS001</v>
      </c>
      <c r="T208" s="457" t="str">
        <f>'登録者'!C203</f>
        <v>佐　藤　憲　敏</v>
      </c>
      <c r="U208" s="452" t="str">
        <f t="shared" si="12"/>
        <v>佐藤憲敏</v>
      </c>
      <c r="V208" s="452" t="str">
        <f t="shared" si="13"/>
        <v>佐藤憲敏</v>
      </c>
      <c r="W208"/>
      <c r="X208"/>
      <c r="AE208"/>
    </row>
    <row r="209" spans="11:31" ht="13.5">
      <c r="K209" s="6"/>
      <c r="L209" s="6"/>
      <c r="R209" s="456" t="str">
        <f>'登録者'!B204</f>
        <v>ＥＫＳ００５</v>
      </c>
      <c r="S209" s="453" t="str">
        <f t="shared" si="11"/>
        <v>EKS005</v>
      </c>
      <c r="T209" s="457" t="str">
        <f>'登録者'!C204</f>
        <v>熊　山　幸　子</v>
      </c>
      <c r="U209" s="452" t="str">
        <f t="shared" si="12"/>
        <v>熊山幸子</v>
      </c>
      <c r="V209" s="452" t="str">
        <f t="shared" si="13"/>
        <v>熊山幸子</v>
      </c>
      <c r="W209"/>
      <c r="X209"/>
      <c r="AE209"/>
    </row>
    <row r="210" spans="11:31" ht="13.5">
      <c r="K210" s="6"/>
      <c r="L210" s="6"/>
      <c r="R210" s="456" t="str">
        <f>'登録者'!B205</f>
        <v>ＥＫＳ００７</v>
      </c>
      <c r="S210" s="453" t="str">
        <f t="shared" si="11"/>
        <v>EKS007</v>
      </c>
      <c r="T210" s="457" t="str">
        <f>'登録者'!C205</f>
        <v>籾　山　彩　子</v>
      </c>
      <c r="U210" s="452" t="str">
        <f t="shared" si="12"/>
        <v>籾山彩子</v>
      </c>
      <c r="V210" s="452" t="str">
        <f t="shared" si="13"/>
        <v>籾山彩子</v>
      </c>
      <c r="W210"/>
      <c r="X210"/>
      <c r="AE210"/>
    </row>
    <row r="211" spans="11:31" ht="13.5">
      <c r="K211" s="6"/>
      <c r="L211" s="6"/>
      <c r="R211" s="456" t="str">
        <f>'登録者'!B206</f>
        <v>ＥＫＳ０３２</v>
      </c>
      <c r="S211" s="453" t="str">
        <f t="shared" si="11"/>
        <v>EKS032</v>
      </c>
      <c r="T211" s="457" t="str">
        <f>'登録者'!C206</f>
        <v>佐々木  悠　人</v>
      </c>
      <c r="U211" s="452" t="str">
        <f t="shared" si="12"/>
        <v>佐々木 悠人</v>
      </c>
      <c r="V211" s="452" t="str">
        <f t="shared" si="13"/>
        <v>佐々木悠人</v>
      </c>
      <c r="W211"/>
      <c r="X211"/>
      <c r="AE211"/>
    </row>
    <row r="212" spans="11:31" ht="13.5">
      <c r="K212" s="6"/>
      <c r="L212" s="6"/>
      <c r="R212" s="456" t="str">
        <f>'登録者'!B207</f>
        <v>ＥＫＳ０３８</v>
      </c>
      <c r="S212" s="453" t="str">
        <f t="shared" si="11"/>
        <v>EKS038</v>
      </c>
      <c r="T212" s="457" t="str">
        <f>'登録者'!C207</f>
        <v>清　水　琉　希</v>
      </c>
      <c r="U212" s="452" t="str">
        <f t="shared" si="12"/>
        <v>清水琉希</v>
      </c>
      <c r="V212" s="452" t="str">
        <f t="shared" si="13"/>
        <v>清水琉希</v>
      </c>
      <c r="W212"/>
      <c r="X212"/>
      <c r="AE212"/>
    </row>
    <row r="213" spans="11:31" ht="13.5">
      <c r="K213" s="6"/>
      <c r="L213" s="6"/>
      <c r="R213" s="456" t="str">
        <f>'登録者'!B208</f>
        <v>ＥＫＳ０４０</v>
      </c>
      <c r="S213" s="453" t="str">
        <f t="shared" si="11"/>
        <v>EKS040</v>
      </c>
      <c r="T213" s="457" t="str">
        <f>'登録者'!C208</f>
        <v>佐々木　咲　乃</v>
      </c>
      <c r="U213" s="452" t="str">
        <f t="shared" si="12"/>
        <v>佐々木咲乃</v>
      </c>
      <c r="V213" s="452" t="str">
        <f t="shared" si="13"/>
        <v>佐々木咲乃</v>
      </c>
      <c r="W213"/>
      <c r="X213"/>
      <c r="AE213"/>
    </row>
    <row r="214" spans="11:31" ht="13.5">
      <c r="K214" s="6"/>
      <c r="L214" s="6"/>
      <c r="R214" s="456" t="str">
        <f>'登録者'!B209</f>
        <v>ＥＫＳ０４１</v>
      </c>
      <c r="S214" s="453" t="str">
        <f t="shared" si="11"/>
        <v>EKS041</v>
      </c>
      <c r="T214" s="457" t="str">
        <f>'登録者'!C209</f>
        <v>稲　澤　花　凜</v>
      </c>
      <c r="U214" s="452" t="str">
        <f t="shared" si="12"/>
        <v>稲澤花凜</v>
      </c>
      <c r="V214" s="452" t="str">
        <f t="shared" si="13"/>
        <v>稲澤花凜</v>
      </c>
      <c r="W214"/>
      <c r="X214"/>
      <c r="AE214"/>
    </row>
    <row r="215" spans="11:31" ht="13.5">
      <c r="K215" s="6"/>
      <c r="L215" s="6"/>
      <c r="R215" s="456" t="str">
        <f>'登録者'!B210</f>
        <v>ＥＫＳ０５１</v>
      </c>
      <c r="S215" s="453" t="str">
        <f t="shared" si="11"/>
        <v>EKS051</v>
      </c>
      <c r="T215" s="457" t="str">
        <f>'登録者'!C210</f>
        <v>鵜　沼　月　詩</v>
      </c>
      <c r="U215" s="452" t="str">
        <f t="shared" si="12"/>
        <v>鵜沼月詩</v>
      </c>
      <c r="V215" s="452" t="str">
        <f t="shared" si="13"/>
        <v>鵜沼月詩</v>
      </c>
      <c r="W215"/>
      <c r="X215"/>
      <c r="AE215"/>
    </row>
    <row r="216" spans="11:31" ht="13.5">
      <c r="K216" s="6"/>
      <c r="L216" s="6"/>
      <c r="R216" s="456" t="str">
        <f>'登録者'!B211</f>
        <v>ＥＫＳ０５５</v>
      </c>
      <c r="S216" s="453" t="str">
        <f t="shared" si="11"/>
        <v>EKS055</v>
      </c>
      <c r="T216" s="457" t="str">
        <f>'登録者'!C211</f>
        <v>君　島　菜　緒</v>
      </c>
      <c r="U216" s="452" t="str">
        <f t="shared" si="12"/>
        <v>君島菜緒</v>
      </c>
      <c r="V216" s="452" t="str">
        <f t="shared" si="13"/>
        <v>君島菜緒</v>
      </c>
      <c r="W216"/>
      <c r="X216"/>
      <c r="AE216"/>
    </row>
    <row r="217" spans="11:31" ht="13.5">
      <c r="K217" s="6"/>
      <c r="L217" s="6"/>
      <c r="R217" s="456" t="str">
        <f>'登録者'!B212</f>
        <v>ＥＯＣ００５</v>
      </c>
      <c r="S217" s="453" t="str">
        <f t="shared" si="11"/>
        <v>EOC005</v>
      </c>
      <c r="T217" s="457" t="str">
        <f>'登録者'!C212</f>
        <v>河　江　蒼　生</v>
      </c>
      <c r="U217" s="452" t="str">
        <f t="shared" si="12"/>
        <v>河江蒼生</v>
      </c>
      <c r="V217" s="452" t="str">
        <f t="shared" si="13"/>
        <v>河江蒼生</v>
      </c>
      <c r="W217"/>
      <c r="X217"/>
      <c r="AE217"/>
    </row>
    <row r="218" spans="11:31" ht="13.5">
      <c r="K218" s="6"/>
      <c r="L218" s="6"/>
      <c r="R218" s="456" t="str">
        <f>'登録者'!B213</f>
        <v>ＥＡＫ０１２</v>
      </c>
      <c r="S218" s="453" t="str">
        <f t="shared" si="11"/>
        <v>EAK012</v>
      </c>
      <c r="T218" s="457" t="str">
        <f>'登録者'!C213</f>
        <v>海　藤　恵里子</v>
      </c>
      <c r="U218" s="452" t="str">
        <f t="shared" si="12"/>
        <v>海藤恵里子</v>
      </c>
      <c r="V218" s="452" t="str">
        <f t="shared" si="13"/>
        <v>海藤恵里子</v>
      </c>
      <c r="W218"/>
      <c r="X218"/>
      <c r="AE218"/>
    </row>
    <row r="219" spans="11:31" ht="13.5">
      <c r="K219" s="6"/>
      <c r="L219" s="6"/>
      <c r="R219" s="456" t="str">
        <f>'登録者'!B214</f>
        <v>ＥＡＫ０１４</v>
      </c>
      <c r="S219" s="453" t="str">
        <f t="shared" si="11"/>
        <v>EAK014</v>
      </c>
      <c r="T219" s="457" t="str">
        <f>'登録者'!C214</f>
        <v>久保田　有枝曳</v>
      </c>
      <c r="U219" s="452" t="str">
        <f t="shared" si="12"/>
        <v>久保田有枝曳</v>
      </c>
      <c r="V219" s="452" t="str">
        <f t="shared" si="13"/>
        <v>久保田有枝曳</v>
      </c>
      <c r="W219"/>
      <c r="X219"/>
      <c r="AE219"/>
    </row>
    <row r="220" spans="11:31" ht="13.5">
      <c r="K220" s="6"/>
      <c r="L220" s="6"/>
      <c r="R220" s="456" t="str">
        <f>'登録者'!B215</f>
        <v>ＥＡＫ０３６</v>
      </c>
      <c r="S220" s="453" t="str">
        <f t="shared" si="11"/>
        <v>EAK036</v>
      </c>
      <c r="T220" s="457" t="str">
        <f>'登録者'!C215</f>
        <v>山　崎　凌　空</v>
      </c>
      <c r="U220" s="452" t="str">
        <f t="shared" si="12"/>
        <v>山崎凌空</v>
      </c>
      <c r="V220" s="452" t="str">
        <f t="shared" si="13"/>
        <v>山崎凌空</v>
      </c>
      <c r="W220"/>
      <c r="X220"/>
      <c r="AE220"/>
    </row>
    <row r="221" spans="11:31" ht="13.5">
      <c r="K221" s="6"/>
      <c r="L221" s="6"/>
      <c r="R221" s="456" t="str">
        <f>'登録者'!B216</f>
        <v>ＥＡＫ０４３</v>
      </c>
      <c r="S221" s="453" t="str">
        <f t="shared" si="11"/>
        <v>EAK043</v>
      </c>
      <c r="T221" s="457" t="str">
        <f>'登録者'!C216</f>
        <v>竹　川　絢　葉</v>
      </c>
      <c r="U221" s="452" t="str">
        <f t="shared" si="12"/>
        <v>竹川絢葉</v>
      </c>
      <c r="V221" s="452" t="str">
        <f t="shared" si="13"/>
        <v>竹川絢葉</v>
      </c>
      <c r="W221"/>
      <c r="X221"/>
      <c r="AE221"/>
    </row>
    <row r="222" spans="11:31" ht="13.5">
      <c r="K222" s="6"/>
      <c r="L222" s="6"/>
      <c r="R222" s="456" t="str">
        <f>'登録者'!B217</f>
        <v>ＥＡＫ０４９</v>
      </c>
      <c r="S222" s="453" t="str">
        <f t="shared" si="11"/>
        <v>EAK049</v>
      </c>
      <c r="T222" s="457" t="str">
        <f>'登録者'!C217</f>
        <v>武　田　倫　弥</v>
      </c>
      <c r="U222" s="452" t="str">
        <f t="shared" si="12"/>
        <v>武田倫弥</v>
      </c>
      <c r="V222" s="452" t="str">
        <f t="shared" si="13"/>
        <v>武田倫弥</v>
      </c>
      <c r="W222"/>
      <c r="X222"/>
      <c r="AE222"/>
    </row>
    <row r="223" spans="11:31" ht="13.5">
      <c r="K223" s="6"/>
      <c r="L223" s="6"/>
      <c r="R223" s="456" t="str">
        <f>'登録者'!B218</f>
        <v>ＥＡＫ０５３</v>
      </c>
      <c r="S223" s="453" t="str">
        <f t="shared" si="11"/>
        <v>EAK053</v>
      </c>
      <c r="T223" s="457" t="str">
        <f>'登録者'!C218</f>
        <v>武　藤　裕　也</v>
      </c>
      <c r="U223" s="452" t="str">
        <f t="shared" si="12"/>
        <v>武藤裕也</v>
      </c>
      <c r="V223" s="452" t="str">
        <f t="shared" si="13"/>
        <v>武藤裕也</v>
      </c>
      <c r="W223"/>
      <c r="X223"/>
      <c r="AE223"/>
    </row>
    <row r="224" spans="11:31" ht="13.5">
      <c r="K224" s="6"/>
      <c r="L224" s="6"/>
      <c r="R224" s="456" t="str">
        <f>'登録者'!B219</f>
        <v>ＥＡＫ０５７</v>
      </c>
      <c r="S224" s="453" t="str">
        <f t="shared" si="11"/>
        <v>EAK057</v>
      </c>
      <c r="T224" s="457" t="str">
        <f>'登録者'!C219</f>
        <v>清　水　勇　作</v>
      </c>
      <c r="U224" s="452" t="str">
        <f t="shared" si="12"/>
        <v>清水勇作</v>
      </c>
      <c r="V224" s="452" t="str">
        <f t="shared" si="13"/>
        <v>清水勇作</v>
      </c>
      <c r="W224"/>
      <c r="X224"/>
      <c r="AE224"/>
    </row>
    <row r="225" spans="11:31" ht="13.5">
      <c r="K225" s="6"/>
      <c r="L225" s="6"/>
      <c r="R225" s="456" t="str">
        <f>'登録者'!B220</f>
        <v>ＥＡＫ０５８</v>
      </c>
      <c r="S225" s="453" t="str">
        <f t="shared" si="11"/>
        <v>EAK058</v>
      </c>
      <c r="T225" s="457" t="str">
        <f>'登録者'!C220</f>
        <v>清　水　美　里</v>
      </c>
      <c r="U225" s="452" t="str">
        <f t="shared" si="12"/>
        <v>清水美里</v>
      </c>
      <c r="V225" s="452" t="str">
        <f t="shared" si="13"/>
        <v>清水美里</v>
      </c>
      <c r="W225"/>
      <c r="X225"/>
      <c r="AE225"/>
    </row>
    <row r="226" spans="11:31" ht="13.5">
      <c r="K226" s="6"/>
      <c r="L226" s="6"/>
      <c r="R226" s="456" t="str">
        <f>'登録者'!B221</f>
        <v>ＥＡＫ０５９</v>
      </c>
      <c r="S226" s="453" t="str">
        <f t="shared" si="11"/>
        <v>EAK059</v>
      </c>
      <c r="T226" s="457" t="str">
        <f>'登録者'!C221</f>
        <v>山　崎　凌　大</v>
      </c>
      <c r="U226" s="452" t="str">
        <f t="shared" si="12"/>
        <v>山崎凌大</v>
      </c>
      <c r="V226" s="452" t="str">
        <f t="shared" si="13"/>
        <v>山崎凌大</v>
      </c>
      <c r="W226"/>
      <c r="X226"/>
      <c r="AE226"/>
    </row>
    <row r="227" spans="11:31" ht="13.5">
      <c r="K227" s="6"/>
      <c r="L227" s="6"/>
      <c r="R227" s="456" t="str">
        <f>'登録者'!B222</f>
        <v>ＥＡＫ０６０</v>
      </c>
      <c r="S227" s="453" t="str">
        <f t="shared" si="11"/>
        <v>EAK060</v>
      </c>
      <c r="T227" s="457" t="str">
        <f>'登録者'!C222</f>
        <v>平　木　　　塁</v>
      </c>
      <c r="U227" s="452" t="str">
        <f t="shared" si="12"/>
        <v>平木塁</v>
      </c>
      <c r="V227" s="452" t="str">
        <f t="shared" si="13"/>
        <v>平木塁</v>
      </c>
      <c r="W227"/>
      <c r="X227"/>
      <c r="AE227"/>
    </row>
    <row r="228" spans="11:31" ht="13.5">
      <c r="K228" s="6"/>
      <c r="L228" s="6"/>
      <c r="R228" s="456" t="str">
        <f>'登録者'!B223</f>
        <v>ＥＡＫ０６２</v>
      </c>
      <c r="S228" s="453" t="str">
        <f t="shared" si="11"/>
        <v>EAK062</v>
      </c>
      <c r="T228" s="457" t="str">
        <f>'登録者'!C223</f>
        <v>権　隨　洸　矢</v>
      </c>
      <c r="U228" s="452" t="str">
        <f t="shared" si="12"/>
        <v>権隨洸矢</v>
      </c>
      <c r="V228" s="452" t="str">
        <f t="shared" si="13"/>
        <v>権隨洸矢</v>
      </c>
      <c r="W228"/>
      <c r="X228"/>
      <c r="AE228"/>
    </row>
    <row r="229" spans="11:31" ht="13.5">
      <c r="K229" s="6"/>
      <c r="L229" s="6"/>
      <c r="R229" s="456" t="str">
        <f>'登録者'!B224</f>
        <v>ＥＡＫ０６３</v>
      </c>
      <c r="S229" s="453" t="str">
        <f t="shared" si="11"/>
        <v>EAK063</v>
      </c>
      <c r="T229" s="457" t="str">
        <f>'登録者'!C224</f>
        <v>館　岡　将　平</v>
      </c>
      <c r="U229" s="452" t="str">
        <f t="shared" si="12"/>
        <v>館岡将平</v>
      </c>
      <c r="V229" s="452" t="str">
        <f t="shared" si="13"/>
        <v>館岡将平</v>
      </c>
      <c r="W229"/>
      <c r="X229"/>
      <c r="AE229"/>
    </row>
    <row r="230" spans="11:31" ht="13.5">
      <c r="K230" s="6"/>
      <c r="L230" s="6"/>
      <c r="R230" s="456" t="str">
        <f>'登録者'!B225</f>
        <v>ＥＡＫ０６８</v>
      </c>
      <c r="S230" s="453" t="str">
        <f t="shared" si="11"/>
        <v>EAK068</v>
      </c>
      <c r="T230" s="457" t="str">
        <f>'登録者'!C225</f>
        <v>権　隨　ゆうか</v>
      </c>
      <c r="U230" s="452" t="str">
        <f t="shared" si="12"/>
        <v>権隨ゆうか</v>
      </c>
      <c r="V230" s="452" t="str">
        <f t="shared" si="13"/>
        <v>権隨ゆうか</v>
      </c>
      <c r="W230"/>
      <c r="X230"/>
      <c r="AE230"/>
    </row>
    <row r="231" spans="11:31" ht="13.5">
      <c r="K231" s="6"/>
      <c r="L231" s="6"/>
      <c r="R231" s="456" t="str">
        <f>'登録者'!B226</f>
        <v>ＥＡＫ０７２</v>
      </c>
      <c r="S231" s="453" t="str">
        <f t="shared" si="11"/>
        <v>EAK072</v>
      </c>
      <c r="T231" s="457" t="str">
        <f>'登録者'!C226</f>
        <v>権　隨　かりん</v>
      </c>
      <c r="U231" s="452" t="str">
        <f t="shared" si="12"/>
        <v>権隨かりん</v>
      </c>
      <c r="V231" s="452" t="str">
        <f t="shared" si="13"/>
        <v>権隨かりん</v>
      </c>
      <c r="W231"/>
      <c r="X231"/>
      <c r="AE231"/>
    </row>
    <row r="232" spans="11:31" ht="13.5">
      <c r="K232" s="6"/>
      <c r="L232" s="6"/>
      <c r="R232" s="456" t="str">
        <f>'登録者'!B227</f>
        <v>ＥＡＫ０７３</v>
      </c>
      <c r="S232" s="453" t="str">
        <f t="shared" si="11"/>
        <v>EAK073</v>
      </c>
      <c r="T232" s="457" t="str">
        <f>'登録者'!C227</f>
        <v>桒　原　隼　平</v>
      </c>
      <c r="U232" s="452" t="str">
        <f t="shared" si="12"/>
        <v>桒原隼平</v>
      </c>
      <c r="V232" s="452" t="str">
        <f t="shared" si="13"/>
        <v>桒原隼平</v>
      </c>
      <c r="W232"/>
      <c r="X232"/>
      <c r="AE232"/>
    </row>
    <row r="233" spans="11:31" ht="13.5">
      <c r="K233" s="6"/>
      <c r="L233" s="6"/>
      <c r="R233" s="456" t="str">
        <f>'登録者'!B228</f>
        <v>ＥＡＫ０７４</v>
      </c>
      <c r="S233" s="453" t="str">
        <f t="shared" si="11"/>
        <v>EAK074</v>
      </c>
      <c r="T233" s="457" t="str">
        <f>'登録者'!C228</f>
        <v>石　崎　颯　人</v>
      </c>
      <c r="U233" s="452" t="str">
        <f t="shared" si="12"/>
        <v>石崎颯人</v>
      </c>
      <c r="V233" s="452" t="str">
        <f t="shared" si="13"/>
        <v>石崎颯人</v>
      </c>
      <c r="W233"/>
      <c r="X233"/>
      <c r="AE233"/>
    </row>
    <row r="234" spans="11:31" ht="13.5">
      <c r="K234" s="6"/>
      <c r="L234" s="6"/>
      <c r="R234" s="456" t="str">
        <f>'登録者'!B229</f>
        <v>ＥＡＫ０７５</v>
      </c>
      <c r="S234" s="453" t="str">
        <f t="shared" si="11"/>
        <v>EAK075</v>
      </c>
      <c r="T234" s="457" t="str">
        <f>'登録者'!C229</f>
        <v>武　田　浩　郁</v>
      </c>
      <c r="U234" s="452" t="str">
        <f t="shared" si="12"/>
        <v>武田浩郁</v>
      </c>
      <c r="V234" s="452" t="str">
        <f t="shared" si="13"/>
        <v>武田浩郁</v>
      </c>
      <c r="W234"/>
      <c r="X234"/>
      <c r="AE234"/>
    </row>
    <row r="235" spans="11:31" ht="13.5">
      <c r="K235" s="6"/>
      <c r="L235" s="6"/>
      <c r="R235" s="456" t="str">
        <f>'登録者'!B230</f>
        <v>ＥＡＫ０７７</v>
      </c>
      <c r="S235" s="453" t="str">
        <f t="shared" si="11"/>
        <v>EAK077</v>
      </c>
      <c r="T235" s="457" t="str">
        <f>'登録者'!C230</f>
        <v>伊　藤　　　凛</v>
      </c>
      <c r="U235" s="452" t="str">
        <f t="shared" si="12"/>
        <v>伊藤凛</v>
      </c>
      <c r="V235" s="452" t="str">
        <f t="shared" si="13"/>
        <v>伊藤凛</v>
      </c>
      <c r="W235"/>
      <c r="X235"/>
      <c r="AE235"/>
    </row>
    <row r="236" spans="11:31" ht="13.5">
      <c r="K236" s="6"/>
      <c r="L236" s="6"/>
      <c r="R236" s="456" t="str">
        <f>'登録者'!B231</f>
        <v>ＥＡＫ０７８</v>
      </c>
      <c r="S236" s="453" t="str">
        <f t="shared" si="11"/>
        <v>EAK078</v>
      </c>
      <c r="T236" s="457" t="str">
        <f>'登録者'!C231</f>
        <v>互　野　芙　柚</v>
      </c>
      <c r="U236" s="452" t="str">
        <f t="shared" si="12"/>
        <v>互野芙柚</v>
      </c>
      <c r="V236" s="452" t="str">
        <f t="shared" si="13"/>
        <v>互野芙柚</v>
      </c>
      <c r="W236"/>
      <c r="X236"/>
      <c r="AE236"/>
    </row>
    <row r="237" spans="11:31" ht="13.5">
      <c r="K237" s="6"/>
      <c r="L237" s="6"/>
      <c r="R237" s="456" t="str">
        <f>'登録者'!B232</f>
        <v>ＥＫＳ００８</v>
      </c>
      <c r="S237" s="453" t="str">
        <f t="shared" si="11"/>
        <v>EKS008</v>
      </c>
      <c r="T237" s="457" t="str">
        <f>'登録者'!C232</f>
        <v>高　橋　和　馬</v>
      </c>
      <c r="U237" s="452" t="str">
        <f t="shared" si="12"/>
        <v>高橋和馬</v>
      </c>
      <c r="V237" s="452" t="str">
        <f t="shared" si="13"/>
        <v>高橋和馬</v>
      </c>
      <c r="W237"/>
      <c r="X237"/>
      <c r="AE237"/>
    </row>
    <row r="238" spans="11:31" ht="13.5">
      <c r="K238" s="6"/>
      <c r="L238" s="6"/>
      <c r="R238" s="456" t="str">
        <f>'登録者'!B233</f>
        <v>ＥＫＳ０４６</v>
      </c>
      <c r="S238" s="453" t="str">
        <f t="shared" si="11"/>
        <v>EKS046</v>
      </c>
      <c r="T238" s="457" t="str">
        <f>'登録者'!C233</f>
        <v>髙　橋　希　星</v>
      </c>
      <c r="U238" s="452" t="str">
        <f t="shared" si="12"/>
        <v>髙橋希星</v>
      </c>
      <c r="V238" s="452" t="str">
        <f t="shared" si="13"/>
        <v>髙橋希星</v>
      </c>
      <c r="W238"/>
      <c r="X238"/>
      <c r="AE238"/>
    </row>
    <row r="239" spans="11:31" ht="13.5">
      <c r="K239" s="6"/>
      <c r="L239" s="6"/>
      <c r="R239" s="456" t="str">
        <f>'登録者'!B234</f>
        <v>ＥＮＫ００８</v>
      </c>
      <c r="S239" s="453" t="str">
        <f t="shared" si="11"/>
        <v>ENK008</v>
      </c>
      <c r="T239" s="457" t="str">
        <f>'登録者'!C234</f>
        <v>楳　田　凌　玄</v>
      </c>
      <c r="U239" s="452" t="str">
        <f t="shared" si="12"/>
        <v>楳田凌玄</v>
      </c>
      <c r="V239" s="452" t="str">
        <f t="shared" si="13"/>
        <v>楳田凌玄</v>
      </c>
      <c r="W239"/>
      <c r="X239"/>
      <c r="AE239"/>
    </row>
    <row r="240" spans="11:31" ht="13.5">
      <c r="K240" s="6"/>
      <c r="L240" s="6"/>
      <c r="R240" s="456" t="str">
        <f>'登録者'!B235</f>
        <v>ＥＮＫ００６</v>
      </c>
      <c r="S240" s="453" t="str">
        <f t="shared" si="11"/>
        <v>ENK006</v>
      </c>
      <c r="T240" s="457" t="str">
        <f>'登録者'!C235</f>
        <v>佐々木　　　悠</v>
      </c>
      <c r="U240" s="452" t="str">
        <f t="shared" si="12"/>
        <v>佐々木悠</v>
      </c>
      <c r="V240" s="452" t="str">
        <f t="shared" si="13"/>
        <v>佐々木悠</v>
      </c>
      <c r="W240"/>
      <c r="X240"/>
      <c r="AE240"/>
    </row>
    <row r="241" spans="11:31" ht="13.5">
      <c r="K241" s="6"/>
      <c r="L241" s="6"/>
      <c r="R241" s="456" t="str">
        <f>'登録者'!B236</f>
        <v>ＥＮＫ０４３</v>
      </c>
      <c r="S241" s="453" t="str">
        <f t="shared" si="11"/>
        <v>ENK043</v>
      </c>
      <c r="T241" s="457" t="str">
        <f>'登録者'!C236</f>
        <v>佐々木　　　彩</v>
      </c>
      <c r="U241" s="452" t="str">
        <f t="shared" si="12"/>
        <v>佐々木彩</v>
      </c>
      <c r="V241" s="452" t="str">
        <f t="shared" si="13"/>
        <v>佐々木彩</v>
      </c>
      <c r="W241"/>
      <c r="X241"/>
      <c r="AE241"/>
    </row>
    <row r="242" spans="11:31" ht="13.5">
      <c r="K242" s="6"/>
      <c r="L242" s="6"/>
      <c r="R242" s="456" t="str">
        <f>'登録者'!B237</f>
        <v>ＥＫＳ００２</v>
      </c>
      <c r="S242" s="453" t="str">
        <f t="shared" si="11"/>
        <v>EKS002</v>
      </c>
      <c r="T242" s="457" t="str">
        <f>'登録者'!C237</f>
        <v>中　野　義　弘</v>
      </c>
      <c r="U242" s="452" t="str">
        <f t="shared" si="12"/>
        <v>中野義弘</v>
      </c>
      <c r="V242" s="452" t="str">
        <f t="shared" si="13"/>
        <v>中野義弘</v>
      </c>
      <c r="W242"/>
      <c r="X242"/>
      <c r="AE242"/>
    </row>
    <row r="243" spans="11:31" ht="13.5">
      <c r="K243" s="6"/>
      <c r="L243" s="6"/>
      <c r="R243" s="456" t="str">
        <f>'登録者'!B238</f>
        <v>ＥＮＫ０１０</v>
      </c>
      <c r="S243" s="453" t="str">
        <f t="shared" si="11"/>
        <v>ENK010</v>
      </c>
      <c r="T243" s="457" t="str">
        <f>'登録者'!C238</f>
        <v>伊　藤　煌　介</v>
      </c>
      <c r="U243" s="452" t="str">
        <f t="shared" si="12"/>
        <v>伊藤煌介</v>
      </c>
      <c r="V243" s="452" t="str">
        <f t="shared" si="13"/>
        <v>伊藤煌介</v>
      </c>
      <c r="W243"/>
      <c r="X243"/>
      <c r="AE243"/>
    </row>
    <row r="244" spans="11:31" ht="13.5">
      <c r="K244" s="6"/>
      <c r="L244" s="6"/>
      <c r="R244" s="456" t="str">
        <f>'登録者'!B239</f>
        <v>ＥＮＫ０１１</v>
      </c>
      <c r="S244" s="453" t="str">
        <f t="shared" si="11"/>
        <v>ENK011</v>
      </c>
      <c r="T244" s="457" t="str">
        <f>'登録者'!C239</f>
        <v>岡　田　知　樹</v>
      </c>
      <c r="U244" s="452" t="str">
        <f t="shared" si="12"/>
        <v>岡田知樹</v>
      </c>
      <c r="V244" s="452" t="str">
        <f t="shared" si="13"/>
        <v>岡田知樹</v>
      </c>
      <c r="W244"/>
      <c r="X244"/>
      <c r="AE244"/>
    </row>
    <row r="245" spans="11:31" ht="13.5">
      <c r="K245" s="6"/>
      <c r="L245" s="6"/>
      <c r="R245" s="456" t="str">
        <f>'登録者'!B240</f>
        <v>ＥＮＫ０１２</v>
      </c>
      <c r="S245" s="453" t="str">
        <f t="shared" si="11"/>
        <v>ENK012</v>
      </c>
      <c r="T245" s="457" t="str">
        <f>'登録者'!C240</f>
        <v>佐久間　星　夏</v>
      </c>
      <c r="U245" s="452" t="str">
        <f t="shared" si="12"/>
        <v>佐久間星夏</v>
      </c>
      <c r="V245" s="452" t="str">
        <f t="shared" si="13"/>
        <v>佐久間星夏</v>
      </c>
      <c r="W245"/>
      <c r="X245"/>
      <c r="AE245"/>
    </row>
    <row r="246" spans="11:31" ht="13.5">
      <c r="K246" s="6"/>
      <c r="L246" s="6"/>
      <c r="R246" s="456" t="str">
        <f>'登録者'!B241</f>
        <v>ＥＮＫ０１３</v>
      </c>
      <c r="S246" s="453" t="str">
        <f t="shared" si="11"/>
        <v>ENK013</v>
      </c>
      <c r="T246" s="457" t="str">
        <f>'登録者'!C241</f>
        <v>髙　橋　悠　大</v>
      </c>
      <c r="U246" s="452" t="str">
        <f t="shared" si="12"/>
        <v>髙橋悠大</v>
      </c>
      <c r="V246" s="452" t="str">
        <f t="shared" si="13"/>
        <v>髙橋悠大</v>
      </c>
      <c r="W246"/>
      <c r="X246"/>
      <c r="AE246"/>
    </row>
    <row r="247" spans="11:31" ht="13.5">
      <c r="K247" s="6"/>
      <c r="L247" s="6"/>
      <c r="R247" s="456" t="str">
        <f>'登録者'!B242</f>
        <v>ＥＮＫ０１４</v>
      </c>
      <c r="S247" s="453" t="str">
        <f t="shared" si="11"/>
        <v>ENK014</v>
      </c>
      <c r="T247" s="457" t="str">
        <f>'登録者'!C242</f>
        <v>西　谷　菜　那</v>
      </c>
      <c r="U247" s="452" t="str">
        <f t="shared" si="12"/>
        <v>西谷菜那</v>
      </c>
      <c r="V247" s="452" t="str">
        <f t="shared" si="13"/>
        <v>西谷菜那</v>
      </c>
      <c r="W247"/>
      <c r="X247"/>
      <c r="AE247"/>
    </row>
    <row r="248" spans="11:31" ht="13.5">
      <c r="K248" s="6"/>
      <c r="L248" s="6"/>
      <c r="R248" s="456" t="str">
        <f>'登録者'!B243</f>
        <v>ＥＮＫ０１５</v>
      </c>
      <c r="S248" s="453" t="str">
        <f t="shared" si="11"/>
        <v>ENK015</v>
      </c>
      <c r="T248" s="457" t="str">
        <f>'登録者'!C243</f>
        <v>伊　藤　駿　介</v>
      </c>
      <c r="U248" s="452" t="str">
        <f t="shared" si="12"/>
        <v>伊藤駿介</v>
      </c>
      <c r="V248" s="452" t="str">
        <f t="shared" si="13"/>
        <v>伊藤駿介</v>
      </c>
      <c r="W248"/>
      <c r="X248"/>
      <c r="AE248"/>
    </row>
    <row r="249" spans="11:31" ht="13.5">
      <c r="K249" s="6"/>
      <c r="L249" s="6"/>
      <c r="R249" s="456" t="str">
        <f>'登録者'!B244</f>
        <v>ＥＮＫ０１６</v>
      </c>
      <c r="S249" s="453" t="str">
        <f t="shared" si="11"/>
        <v>ENK016</v>
      </c>
      <c r="T249" s="457" t="str">
        <f>'登録者'!C244</f>
        <v>福　原　せりか</v>
      </c>
      <c r="U249" s="452" t="str">
        <f t="shared" si="12"/>
        <v>福原せりか</v>
      </c>
      <c r="V249" s="452" t="str">
        <f t="shared" si="13"/>
        <v>福原せりか</v>
      </c>
      <c r="W249"/>
      <c r="X249"/>
      <c r="AE249"/>
    </row>
    <row r="250" spans="11:31" ht="13.5">
      <c r="K250" s="6"/>
      <c r="L250" s="6"/>
      <c r="R250" s="456" t="str">
        <f>'登録者'!B245</f>
        <v>ＥＮＫ０１７</v>
      </c>
      <c r="S250" s="453" t="str">
        <f t="shared" si="11"/>
        <v>ENK017</v>
      </c>
      <c r="T250" s="457" t="str">
        <f>'登録者'!C245</f>
        <v>鷲　見　美　羽</v>
      </c>
      <c r="U250" s="452" t="str">
        <f t="shared" si="12"/>
        <v>鷲見美羽</v>
      </c>
      <c r="V250" s="452" t="str">
        <f t="shared" si="13"/>
        <v>鷲見美羽</v>
      </c>
      <c r="W250"/>
      <c r="X250"/>
      <c r="AE250"/>
    </row>
    <row r="251" spans="11:31" ht="13.5">
      <c r="K251" s="6"/>
      <c r="L251" s="6"/>
      <c r="R251" s="456" t="str">
        <f>'登録者'!B246</f>
        <v>ＥＮＫ０１８</v>
      </c>
      <c r="S251" s="453" t="str">
        <f t="shared" si="11"/>
        <v>ENK018</v>
      </c>
      <c r="T251" s="457" t="str">
        <f>'登録者'!C246</f>
        <v>伊　藤　恵　介</v>
      </c>
      <c r="U251" s="452" t="str">
        <f t="shared" si="12"/>
        <v>伊藤恵介</v>
      </c>
      <c r="V251" s="452" t="str">
        <f t="shared" si="13"/>
        <v>伊藤恵介</v>
      </c>
      <c r="W251"/>
      <c r="X251"/>
      <c r="AE251"/>
    </row>
    <row r="252" spans="11:31" ht="13.5">
      <c r="K252" s="6"/>
      <c r="L252" s="6"/>
      <c r="R252" s="456" t="str">
        <f>'登録者'!B247</f>
        <v>ＥＫＡ０１１</v>
      </c>
      <c r="S252" s="453" t="str">
        <f t="shared" si="11"/>
        <v>EKA011</v>
      </c>
      <c r="T252" s="457" t="str">
        <f>'登録者'!C247</f>
        <v>山　崎　純　子</v>
      </c>
      <c r="U252" s="452" t="str">
        <f t="shared" si="12"/>
        <v>山崎純子</v>
      </c>
      <c r="V252" s="452" t="str">
        <f t="shared" si="13"/>
        <v>山崎純子</v>
      </c>
      <c r="W252"/>
      <c r="X252"/>
      <c r="AE252"/>
    </row>
    <row r="253" spans="11:31" ht="13.5">
      <c r="K253" s="6"/>
      <c r="L253" s="6"/>
      <c r="R253" s="456" t="str">
        <f>'登録者'!B248</f>
        <v>ＥＫＡ０１３</v>
      </c>
      <c r="S253" s="453" t="str">
        <f t="shared" si="11"/>
        <v>EKA013</v>
      </c>
      <c r="T253" s="457" t="str">
        <f>'登録者'!C248</f>
        <v>山　下　牧　子</v>
      </c>
      <c r="U253" s="452" t="str">
        <f t="shared" si="12"/>
        <v>山下牧子</v>
      </c>
      <c r="V253" s="452" t="str">
        <f t="shared" si="13"/>
        <v>山下牧子</v>
      </c>
      <c r="W253"/>
      <c r="X253"/>
      <c r="AE253"/>
    </row>
    <row r="254" spans="11:31" ht="13.5">
      <c r="K254" s="6"/>
      <c r="L254" s="6"/>
      <c r="R254" s="456" t="str">
        <f>'登録者'!B249</f>
        <v>ＥＫＡ０１５</v>
      </c>
      <c r="S254" s="453" t="str">
        <f t="shared" si="11"/>
        <v>EKA015</v>
      </c>
      <c r="T254" s="457" t="str">
        <f>'登録者'!C249</f>
        <v>盛　岡　孝　道</v>
      </c>
      <c r="U254" s="452" t="str">
        <f t="shared" si="12"/>
        <v>盛岡孝道</v>
      </c>
      <c r="V254" s="452" t="str">
        <f t="shared" si="13"/>
        <v>盛岡孝道</v>
      </c>
      <c r="W254"/>
      <c r="X254"/>
      <c r="AE254"/>
    </row>
    <row r="255" spans="11:31" ht="13.5">
      <c r="K255" s="6"/>
      <c r="L255" s="6"/>
      <c r="R255" s="456" t="str">
        <f>'登録者'!B250</f>
        <v>ＥＫＡ０１７</v>
      </c>
      <c r="S255" s="453" t="str">
        <f t="shared" si="11"/>
        <v>EKA017</v>
      </c>
      <c r="T255" s="457" t="str">
        <f>'登録者'!C250</f>
        <v>竹　川　恭　子</v>
      </c>
      <c r="U255" s="452" t="str">
        <f t="shared" si="12"/>
        <v>竹川恭子</v>
      </c>
      <c r="V255" s="452" t="str">
        <f t="shared" si="13"/>
        <v>竹川恭子</v>
      </c>
      <c r="W255"/>
      <c r="X255"/>
      <c r="AE255"/>
    </row>
    <row r="256" spans="11:31" ht="13.5">
      <c r="K256" s="6"/>
      <c r="L256" s="6"/>
      <c r="R256" s="456" t="str">
        <f>'登録者'!B251</f>
        <v>ＥＫＡ０１９</v>
      </c>
      <c r="S256" s="453" t="str">
        <f t="shared" si="11"/>
        <v>EKA019</v>
      </c>
      <c r="T256" s="457" t="str">
        <f>'登録者'!C251</f>
        <v>佐々木　大　剛</v>
      </c>
      <c r="U256" s="452" t="str">
        <f t="shared" si="12"/>
        <v>佐々木大剛</v>
      </c>
      <c r="V256" s="452" t="str">
        <f t="shared" si="13"/>
        <v>佐々木大剛</v>
      </c>
      <c r="W256"/>
      <c r="X256"/>
      <c r="AE256"/>
    </row>
    <row r="257" spans="11:31" ht="13.5">
      <c r="K257" s="6"/>
      <c r="L257" s="6"/>
      <c r="R257" s="456" t="str">
        <f>'登録者'!B252</f>
        <v>ＥＫＡ０２０</v>
      </c>
      <c r="S257" s="453" t="str">
        <f t="shared" si="11"/>
        <v>EKA020</v>
      </c>
      <c r="T257" s="457" t="str">
        <f>'登録者'!C252</f>
        <v>津　村　勝　彦</v>
      </c>
      <c r="U257" s="452" t="str">
        <f t="shared" si="12"/>
        <v>津村勝彦</v>
      </c>
      <c r="V257" s="452" t="str">
        <f t="shared" si="13"/>
        <v>津村勝彦</v>
      </c>
      <c r="W257"/>
      <c r="X257"/>
      <c r="AE257"/>
    </row>
    <row r="258" spans="11:31" ht="13.5">
      <c r="K258" s="6"/>
      <c r="L258" s="6"/>
      <c r="R258" s="456" t="str">
        <f>'登録者'!B253</f>
        <v>ＥＫＡ０２１</v>
      </c>
      <c r="S258" s="453" t="str">
        <f t="shared" si="11"/>
        <v>EKA021</v>
      </c>
      <c r="T258" s="457" t="str">
        <f>'登録者'!C253</f>
        <v>山　口　光　信</v>
      </c>
      <c r="U258" s="452" t="str">
        <f t="shared" si="12"/>
        <v>山口光信</v>
      </c>
      <c r="V258" s="452" t="str">
        <f t="shared" si="13"/>
        <v>山口光信</v>
      </c>
      <c r="W258"/>
      <c r="X258"/>
      <c r="AE258"/>
    </row>
    <row r="259" spans="11:31" ht="13.5">
      <c r="K259" s="6"/>
      <c r="L259" s="6"/>
      <c r="R259" s="456" t="str">
        <f>'登録者'!B254</f>
        <v>ＥＡＫ０１６</v>
      </c>
      <c r="S259" s="453" t="str">
        <f t="shared" si="11"/>
        <v>EAK016</v>
      </c>
      <c r="T259" s="457" t="str">
        <f>'登録者'!C254</f>
        <v>幸　坂　諭　諮</v>
      </c>
      <c r="U259" s="452" t="str">
        <f t="shared" si="12"/>
        <v>幸坂諭諮</v>
      </c>
      <c r="V259" s="452" t="str">
        <f t="shared" si="13"/>
        <v>幸坂諭諮</v>
      </c>
      <c r="W259"/>
      <c r="X259"/>
      <c r="AE259"/>
    </row>
    <row r="260" spans="11:31" ht="13.5">
      <c r="K260" s="6"/>
      <c r="L260" s="6"/>
      <c r="R260" s="456" t="str">
        <f>'登録者'!B255</f>
        <v>ＥＡＫ０５０</v>
      </c>
      <c r="S260" s="453" t="str">
        <f t="shared" si="11"/>
        <v>EAK050</v>
      </c>
      <c r="T260" s="457" t="str">
        <f>'登録者'!C255</f>
        <v>平　木　孝　直</v>
      </c>
      <c r="U260" s="452" t="str">
        <f t="shared" si="12"/>
        <v>平木孝直</v>
      </c>
      <c r="V260" s="452" t="str">
        <f t="shared" si="13"/>
        <v>平木孝直</v>
      </c>
      <c r="W260"/>
      <c r="X260"/>
      <c r="AE260"/>
    </row>
    <row r="261" spans="11:31" ht="13.5">
      <c r="K261" s="6"/>
      <c r="L261" s="6"/>
      <c r="R261" s="456" t="str">
        <f>'登録者'!B256</f>
        <v>ＥＫＳ００３</v>
      </c>
      <c r="S261" s="453" t="str">
        <f t="shared" si="11"/>
        <v>EKS003</v>
      </c>
      <c r="T261" s="457" t="str">
        <f>'登録者'!C256</f>
        <v>川　村　茂　美</v>
      </c>
      <c r="U261" s="452" t="str">
        <f t="shared" si="12"/>
        <v>川村茂美</v>
      </c>
      <c r="V261" s="452" t="str">
        <f t="shared" si="13"/>
        <v>川村茂美</v>
      </c>
      <c r="W261"/>
      <c r="X261"/>
      <c r="AE261"/>
    </row>
    <row r="262" spans="11:31" ht="13.5">
      <c r="K262" s="6"/>
      <c r="L262" s="6"/>
      <c r="R262" s="456" t="str">
        <f>'登録者'!B257</f>
        <v>ＥＫＳ００４</v>
      </c>
      <c r="S262" s="453" t="str">
        <f t="shared" si="11"/>
        <v>EKS004</v>
      </c>
      <c r="T262" s="457" t="str">
        <f>'登録者'!C257</f>
        <v>川　村　恵　子</v>
      </c>
      <c r="U262" s="452" t="str">
        <f t="shared" si="12"/>
        <v>川村恵子</v>
      </c>
      <c r="V262" s="452" t="str">
        <f t="shared" si="13"/>
        <v>川村恵子</v>
      </c>
      <c r="W262"/>
      <c r="X262"/>
      <c r="AE262"/>
    </row>
    <row r="263" spans="11:31" ht="13.5">
      <c r="K263" s="6"/>
      <c r="L263" s="6"/>
      <c r="R263" s="456" t="str">
        <f>'登録者'!B258</f>
        <v>ＥＫＳ００６</v>
      </c>
      <c r="S263" s="453" t="str">
        <f t="shared" si="11"/>
        <v>EKS006</v>
      </c>
      <c r="T263" s="457" t="str">
        <f>'登録者'!C258</f>
        <v>阿　部　紹　子</v>
      </c>
      <c r="U263" s="452" t="str">
        <f t="shared" si="12"/>
        <v>阿部紹子</v>
      </c>
      <c r="V263" s="452" t="str">
        <f t="shared" si="13"/>
        <v>阿部紹子</v>
      </c>
      <c r="W263"/>
      <c r="X263"/>
      <c r="AE263"/>
    </row>
    <row r="264" spans="11:31" ht="13.5">
      <c r="K264" s="6"/>
      <c r="L264" s="6"/>
      <c r="R264" s="456" t="str">
        <f>'登録者'!B259</f>
        <v>ＥＴＣ００３</v>
      </c>
      <c r="S264" s="453" t="str">
        <f t="shared" si="11"/>
        <v>ETC003</v>
      </c>
      <c r="T264" s="457" t="str">
        <f>'登録者'!C259</f>
        <v>上　村　恵梨奈</v>
      </c>
      <c r="U264" s="452" t="str">
        <f t="shared" si="12"/>
        <v>上村恵梨奈</v>
      </c>
      <c r="V264" s="452" t="str">
        <f t="shared" si="13"/>
        <v>上村恵梨奈</v>
      </c>
      <c r="W264"/>
      <c r="X264"/>
      <c r="AE264"/>
    </row>
    <row r="265" spans="11:31" ht="13.5">
      <c r="K265" s="6"/>
      <c r="L265" s="6"/>
      <c r="R265" s="456" t="str">
        <f>'登録者'!B260</f>
        <v>ＥＴＣ００６</v>
      </c>
      <c r="S265" s="453" t="str">
        <f aca="true" t="shared" si="14" ref="S265:S328">ASC(R265)</f>
        <v>ETC006</v>
      </c>
      <c r="T265" s="457" t="str">
        <f>'登録者'!C260</f>
        <v>清　野　真　知</v>
      </c>
      <c r="U265" s="452" t="str">
        <f aca="true" t="shared" si="15" ref="U265:U328">TRIM(SUBSTITUTE(T265,"　",""))</f>
        <v>清野真知</v>
      </c>
      <c r="V265" s="452" t="str">
        <f aca="true" t="shared" si="16" ref="V265:V328">TRIM(SUBSTITUTE(U265," ",""))</f>
        <v>清野真知</v>
      </c>
      <c r="W265"/>
      <c r="X265"/>
      <c r="AE265"/>
    </row>
    <row r="266" spans="11:31" ht="13.5">
      <c r="K266" s="6"/>
      <c r="L266" s="6"/>
      <c r="R266" s="456" t="str">
        <f>'登録者'!B261</f>
        <v>ＥＳＣ００９</v>
      </c>
      <c r="S266" s="453" t="str">
        <f t="shared" si="14"/>
        <v>ESC009</v>
      </c>
      <c r="T266" s="457" t="str">
        <f>'登録者'!C261</f>
        <v>竹　内　愛　詩</v>
      </c>
      <c r="U266" s="452" t="str">
        <f t="shared" si="15"/>
        <v>竹内愛詩</v>
      </c>
      <c r="V266" s="452" t="str">
        <f t="shared" si="16"/>
        <v>竹内愛詩</v>
      </c>
      <c r="W266"/>
      <c r="X266"/>
      <c r="AE266"/>
    </row>
    <row r="267" spans="11:31" ht="13.5">
      <c r="K267" s="6"/>
      <c r="L267" s="6"/>
      <c r="R267" s="456" t="str">
        <f>'登録者'!B262</f>
        <v>ＥＴＣ０１５</v>
      </c>
      <c r="S267" s="453" t="str">
        <f t="shared" si="14"/>
        <v>ETC015</v>
      </c>
      <c r="T267" s="457" t="str">
        <f>'登録者'!C262</f>
        <v>加　藤　　　弾</v>
      </c>
      <c r="U267" s="452" t="str">
        <f t="shared" si="15"/>
        <v>加藤弾</v>
      </c>
      <c r="V267" s="452" t="str">
        <f t="shared" si="16"/>
        <v>加藤弾</v>
      </c>
      <c r="W267"/>
      <c r="X267"/>
      <c r="AE267"/>
    </row>
    <row r="268" spans="11:31" ht="13.5">
      <c r="K268" s="6"/>
      <c r="L268" s="6"/>
      <c r="R268" s="456" t="str">
        <f>'登録者'!B263</f>
        <v>ＥＴＣ０１６</v>
      </c>
      <c r="S268" s="453" t="str">
        <f t="shared" si="14"/>
        <v>ETC016</v>
      </c>
      <c r="T268" s="457" t="str">
        <f>'登録者'!C263</f>
        <v>本　内　玲　衣</v>
      </c>
      <c r="U268" s="452" t="str">
        <f t="shared" si="15"/>
        <v>本内玲衣</v>
      </c>
      <c r="V268" s="452" t="str">
        <f t="shared" si="16"/>
        <v>本内玲衣</v>
      </c>
      <c r="W268"/>
      <c r="X268"/>
      <c r="AE268"/>
    </row>
    <row r="269" spans="11:31" ht="13.5">
      <c r="K269" s="6"/>
      <c r="L269" s="6"/>
      <c r="R269" s="456" t="str">
        <f>'登録者'!B264</f>
        <v>ＥＯＣ００８</v>
      </c>
      <c r="S269" s="453" t="str">
        <f t="shared" si="14"/>
        <v>EOC008</v>
      </c>
      <c r="T269" s="457" t="str">
        <f>'登録者'!C264</f>
        <v>河　江　公　庸</v>
      </c>
      <c r="U269" s="452" t="str">
        <f t="shared" si="15"/>
        <v>河江公庸</v>
      </c>
      <c r="V269" s="452" t="str">
        <f t="shared" si="16"/>
        <v>河江公庸</v>
      </c>
      <c r="W269"/>
      <c r="X269"/>
      <c r="AE269"/>
    </row>
    <row r="270" spans="11:31" ht="13.5">
      <c r="K270" s="6"/>
      <c r="L270" s="6"/>
      <c r="R270" s="456" t="str">
        <f>'登録者'!B265</f>
        <v>ＥＯＣ００６</v>
      </c>
      <c r="S270" s="453" t="str">
        <f t="shared" si="14"/>
        <v>EOC006</v>
      </c>
      <c r="T270" s="457" t="str">
        <f>'登録者'!C265</f>
        <v>松　村　悠　花</v>
      </c>
      <c r="U270" s="452" t="str">
        <f t="shared" si="15"/>
        <v>松村悠花</v>
      </c>
      <c r="V270" s="452" t="str">
        <f t="shared" si="16"/>
        <v>松村悠花</v>
      </c>
      <c r="W270"/>
      <c r="X270"/>
      <c r="AE270"/>
    </row>
    <row r="271" spans="11:31" ht="13.5">
      <c r="K271" s="6"/>
      <c r="L271" s="6"/>
      <c r="R271" s="456" t="str">
        <f>'登録者'!B266</f>
        <v>ＥＯＣ００９</v>
      </c>
      <c r="S271" s="453" t="str">
        <f t="shared" si="14"/>
        <v>EOC009</v>
      </c>
      <c r="T271" s="457" t="str">
        <f>'登録者'!C266</f>
        <v>吉　田　健　治</v>
      </c>
      <c r="U271" s="452" t="str">
        <f t="shared" si="15"/>
        <v>吉田健治</v>
      </c>
      <c r="V271" s="452" t="str">
        <f t="shared" si="16"/>
        <v>吉田健治</v>
      </c>
      <c r="W271"/>
      <c r="X271"/>
      <c r="AE271"/>
    </row>
    <row r="272" spans="11:31" ht="13.5">
      <c r="K272" s="6"/>
      <c r="L272" s="6"/>
      <c r="R272" s="456" t="str">
        <f>'登録者'!B267</f>
        <v>ＥＯＣ０１３</v>
      </c>
      <c r="S272" s="453" t="str">
        <f t="shared" si="14"/>
        <v>EOC013</v>
      </c>
      <c r="T272" s="457" t="str">
        <f>'登録者'!C267</f>
        <v>柳　本　駿　燈</v>
      </c>
      <c r="U272" s="452" t="str">
        <f t="shared" si="15"/>
        <v>柳本駿燈</v>
      </c>
      <c r="V272" s="452" t="str">
        <f t="shared" si="16"/>
        <v>柳本駿燈</v>
      </c>
      <c r="W272"/>
      <c r="X272"/>
      <c r="AE272"/>
    </row>
    <row r="273" spans="11:31" ht="13.5">
      <c r="K273" s="6"/>
      <c r="L273" s="6"/>
      <c r="R273" s="456" t="str">
        <f>'登録者'!B268</f>
        <v>ＥＯＣ０１４</v>
      </c>
      <c r="S273" s="453" t="str">
        <f t="shared" si="14"/>
        <v>EOC014</v>
      </c>
      <c r="T273" s="457" t="str">
        <f>'登録者'!C268</f>
        <v>柳　本　快　燈</v>
      </c>
      <c r="U273" s="452" t="str">
        <f t="shared" si="15"/>
        <v>柳本快燈</v>
      </c>
      <c r="V273" s="452" t="str">
        <f t="shared" si="16"/>
        <v>柳本快燈</v>
      </c>
      <c r="W273"/>
      <c r="X273"/>
      <c r="AE273"/>
    </row>
    <row r="274" spans="11:31" ht="13.5">
      <c r="K274" s="6"/>
      <c r="L274" s="6"/>
      <c r="R274" s="456" t="str">
        <f>'登録者'!B269</f>
        <v>ＥＯＣ０１５</v>
      </c>
      <c r="S274" s="453" t="str">
        <f t="shared" si="14"/>
        <v>EOC015</v>
      </c>
      <c r="T274" s="457" t="str">
        <f>'登録者'!C269</f>
        <v>中　屋　采　芽</v>
      </c>
      <c r="U274" s="452" t="str">
        <f t="shared" si="15"/>
        <v>中屋采芽</v>
      </c>
      <c r="V274" s="452" t="str">
        <f t="shared" si="16"/>
        <v>中屋采芽</v>
      </c>
      <c r="W274"/>
      <c r="X274"/>
      <c r="AE274"/>
    </row>
    <row r="275" spans="11:31" ht="13.5">
      <c r="K275" s="6"/>
      <c r="L275" s="6"/>
      <c r="R275" s="456" t="str">
        <f>'登録者'!B270</f>
        <v>ＥＯＣ０１６</v>
      </c>
      <c r="S275" s="453" t="str">
        <f t="shared" si="14"/>
        <v>EOC016</v>
      </c>
      <c r="T275" s="457" t="str">
        <f>'登録者'!C270</f>
        <v>中　屋　裕　介</v>
      </c>
      <c r="U275" s="452" t="str">
        <f t="shared" si="15"/>
        <v>中屋裕介</v>
      </c>
      <c r="V275" s="452" t="str">
        <f t="shared" si="16"/>
        <v>中屋裕介</v>
      </c>
      <c r="W275"/>
      <c r="X275"/>
      <c r="AE275"/>
    </row>
    <row r="276" spans="11:31" ht="13.5">
      <c r="K276" s="6"/>
      <c r="L276" s="6"/>
      <c r="R276" s="456" t="str">
        <f>'登録者'!B271</f>
        <v>ＥＯＣ０１７</v>
      </c>
      <c r="S276" s="453" t="str">
        <f t="shared" si="14"/>
        <v>EOC017</v>
      </c>
      <c r="T276" s="457" t="str">
        <f>'登録者'!C271</f>
        <v>中　屋　孝　介</v>
      </c>
      <c r="U276" s="452" t="str">
        <f t="shared" si="15"/>
        <v>中屋孝介</v>
      </c>
      <c r="V276" s="452" t="str">
        <f t="shared" si="16"/>
        <v>中屋孝介</v>
      </c>
      <c r="W276"/>
      <c r="X276"/>
      <c r="AE276"/>
    </row>
    <row r="277" spans="11:31" ht="13.5">
      <c r="K277" s="6"/>
      <c r="L277" s="6"/>
      <c r="R277" s="456" t="str">
        <f>'登録者'!B272</f>
        <v>ＥＯＣ０１８</v>
      </c>
      <c r="S277" s="453" t="str">
        <f t="shared" si="14"/>
        <v>EOC018</v>
      </c>
      <c r="T277" s="457" t="str">
        <f>'登録者'!C272</f>
        <v>清　水　優　里</v>
      </c>
      <c r="U277" s="452" t="str">
        <f t="shared" si="15"/>
        <v>清水優里</v>
      </c>
      <c r="V277" s="452" t="str">
        <f t="shared" si="16"/>
        <v>清水優里</v>
      </c>
      <c r="W277"/>
      <c r="X277"/>
      <c r="AE277"/>
    </row>
    <row r="278" spans="11:31" ht="13.5">
      <c r="K278" s="6"/>
      <c r="L278" s="6"/>
      <c r="R278" s="456" t="str">
        <f>'登録者'!B273</f>
        <v>ＥＯＣ０１９</v>
      </c>
      <c r="S278" s="453" t="str">
        <f t="shared" si="14"/>
        <v>EOC019</v>
      </c>
      <c r="T278" s="457" t="str">
        <f>'登録者'!C273</f>
        <v>清　水　愛　未</v>
      </c>
      <c r="U278" s="452" t="str">
        <f t="shared" si="15"/>
        <v>清水愛未</v>
      </c>
      <c r="V278" s="452" t="str">
        <f t="shared" si="16"/>
        <v>清水愛未</v>
      </c>
      <c r="W278"/>
      <c r="X278"/>
      <c r="AE278"/>
    </row>
    <row r="279" spans="11:31" ht="13.5">
      <c r="K279" s="6"/>
      <c r="L279" s="6"/>
      <c r="R279" s="456" t="str">
        <f>'登録者'!B274</f>
        <v>ＥＯＣ０２０</v>
      </c>
      <c r="S279" s="453" t="str">
        <f t="shared" si="14"/>
        <v>EOC020</v>
      </c>
      <c r="T279" s="457" t="str">
        <f>'登録者'!C274</f>
        <v>松　村　律　花</v>
      </c>
      <c r="U279" s="452" t="str">
        <f t="shared" si="15"/>
        <v>松村律花</v>
      </c>
      <c r="V279" s="452" t="str">
        <f t="shared" si="16"/>
        <v>松村律花</v>
      </c>
      <c r="W279"/>
      <c r="X279"/>
      <c r="AE279"/>
    </row>
    <row r="280" spans="11:31" ht="13.5">
      <c r="K280" s="6"/>
      <c r="L280" s="6"/>
      <c r="R280" s="456" t="str">
        <f>'登録者'!B275</f>
        <v>ＥＯＣ０２１</v>
      </c>
      <c r="S280" s="453" t="str">
        <f t="shared" si="14"/>
        <v>EOC021</v>
      </c>
      <c r="T280" s="457" t="str">
        <f>'登録者'!C275</f>
        <v>柳　本　敏　行</v>
      </c>
      <c r="U280" s="452" t="str">
        <f t="shared" si="15"/>
        <v>柳本敏行</v>
      </c>
      <c r="V280" s="452" t="str">
        <f t="shared" si="16"/>
        <v>柳本敏行</v>
      </c>
      <c r="W280"/>
      <c r="X280"/>
      <c r="AE280"/>
    </row>
    <row r="281" spans="11:31" ht="13.5">
      <c r="K281" s="6"/>
      <c r="L281" s="6"/>
      <c r="R281" s="456" t="str">
        <f>'登録者'!B276</f>
        <v>ＥＳＣ００１</v>
      </c>
      <c r="S281" s="453" t="str">
        <f t="shared" si="14"/>
        <v>ESC001</v>
      </c>
      <c r="T281" s="457" t="str">
        <f>'登録者'!C276</f>
        <v>鵜　澤　和　郎</v>
      </c>
      <c r="U281" s="452" t="str">
        <f t="shared" si="15"/>
        <v>鵜澤和郎</v>
      </c>
      <c r="V281" s="452" t="str">
        <f t="shared" si="16"/>
        <v>鵜澤和郎</v>
      </c>
      <c r="W281"/>
      <c r="X281"/>
      <c r="AE281"/>
    </row>
    <row r="282" spans="11:31" ht="13.5">
      <c r="K282" s="6"/>
      <c r="L282" s="6"/>
      <c r="R282" s="456" t="str">
        <f>'登録者'!B277</f>
        <v>ＥＳＣ００１</v>
      </c>
      <c r="S282" s="453" t="str">
        <f t="shared" si="14"/>
        <v>ESC001</v>
      </c>
      <c r="T282" s="457" t="str">
        <f>'登録者'!C277</f>
        <v>鵜　澤　和　郎</v>
      </c>
      <c r="U282" s="452" t="str">
        <f t="shared" si="15"/>
        <v>鵜澤和郎</v>
      </c>
      <c r="V282" s="452" t="str">
        <f t="shared" si="16"/>
        <v>鵜澤和郎</v>
      </c>
      <c r="W282"/>
      <c r="X282"/>
      <c r="AE282"/>
    </row>
    <row r="283" spans="11:31" ht="13.5">
      <c r="K283" s="6"/>
      <c r="L283" s="6"/>
      <c r="R283" s="456" t="str">
        <f>'登録者'!B278</f>
        <v>ＥＵＳ００１</v>
      </c>
      <c r="S283" s="453" t="str">
        <f t="shared" si="14"/>
        <v>EUS001</v>
      </c>
      <c r="T283" s="457" t="str">
        <f>'登録者'!C278</f>
        <v>北　澤　亜利沙</v>
      </c>
      <c r="U283" s="452" t="str">
        <f t="shared" si="15"/>
        <v>北澤亜利沙</v>
      </c>
      <c r="V283" s="452" t="str">
        <f t="shared" si="16"/>
        <v>北澤亜利沙</v>
      </c>
      <c r="W283"/>
      <c r="X283"/>
      <c r="AE283"/>
    </row>
    <row r="284" spans="11:31" ht="13.5">
      <c r="K284" s="6"/>
      <c r="L284" s="6"/>
      <c r="R284" s="456" t="str">
        <f>'登録者'!B279</f>
        <v>ＥＵＳ００２</v>
      </c>
      <c r="S284" s="453" t="str">
        <f t="shared" si="14"/>
        <v>EUS002</v>
      </c>
      <c r="T284" s="457" t="str">
        <f>'登録者'!C279</f>
        <v>北　澤　星　來</v>
      </c>
      <c r="U284" s="452" t="str">
        <f t="shared" si="15"/>
        <v>北澤星來</v>
      </c>
      <c r="V284" s="452" t="str">
        <f t="shared" si="16"/>
        <v>北澤星來</v>
      </c>
      <c r="W284"/>
      <c r="X284"/>
      <c r="AE284"/>
    </row>
    <row r="285" spans="11:31" ht="13.5">
      <c r="K285" s="6"/>
      <c r="L285" s="6"/>
      <c r="R285" s="456" t="str">
        <f>'登録者'!B280</f>
        <v>ＥＵＳ００３</v>
      </c>
      <c r="S285" s="453" t="str">
        <f t="shared" si="14"/>
        <v>EUS003</v>
      </c>
      <c r="T285" s="457" t="str">
        <f>'登録者'!C280</f>
        <v>藤　内　琥　牙</v>
      </c>
      <c r="U285" s="452" t="str">
        <f t="shared" si="15"/>
        <v>藤内琥牙</v>
      </c>
      <c r="V285" s="452" t="str">
        <f t="shared" si="16"/>
        <v>藤内琥牙</v>
      </c>
      <c r="W285"/>
      <c r="X285"/>
      <c r="AE285"/>
    </row>
    <row r="286" spans="11:31" ht="13.5">
      <c r="K286" s="6"/>
      <c r="L286" s="6"/>
      <c r="R286" s="456" t="str">
        <f>'登録者'!B281</f>
        <v>ＥＴＡ００１</v>
      </c>
      <c r="S286" s="453" t="str">
        <f t="shared" si="14"/>
        <v>ETA001</v>
      </c>
      <c r="T286" s="457" t="str">
        <f>'登録者'!C281</f>
        <v>稗　田　道　也</v>
      </c>
      <c r="U286" s="452" t="str">
        <f t="shared" si="15"/>
        <v>稗田道也</v>
      </c>
      <c r="V286" s="452" t="str">
        <f t="shared" si="16"/>
        <v>稗田道也</v>
      </c>
      <c r="W286"/>
      <c r="X286"/>
      <c r="AE286"/>
    </row>
    <row r="287" spans="11:31" ht="13.5">
      <c r="K287" s="6"/>
      <c r="L287" s="6"/>
      <c r="R287" s="456" t="str">
        <f>'登録者'!B282</f>
        <v>ＥＣＦ００１</v>
      </c>
      <c r="S287" s="453" t="str">
        <f t="shared" si="14"/>
        <v>ECF001</v>
      </c>
      <c r="T287" s="457" t="str">
        <f>'登録者'!C282</f>
        <v>赤　石　泰　雅</v>
      </c>
      <c r="U287" s="452" t="str">
        <f t="shared" si="15"/>
        <v>赤石泰雅</v>
      </c>
      <c r="V287" s="452" t="str">
        <f t="shared" si="16"/>
        <v>赤石泰雅</v>
      </c>
      <c r="W287"/>
      <c r="X287"/>
      <c r="AE287"/>
    </row>
    <row r="288" spans="11:31" ht="13.5">
      <c r="K288" s="6"/>
      <c r="L288" s="6"/>
      <c r="R288" s="456" t="str">
        <f>'登録者'!B283</f>
        <v>ＥＣＦ００５</v>
      </c>
      <c r="S288" s="453" t="str">
        <f t="shared" si="14"/>
        <v>ECF005</v>
      </c>
      <c r="T288" s="457" t="str">
        <f>'登録者'!C283</f>
        <v>野　原　月　夏</v>
      </c>
      <c r="U288" s="452" t="str">
        <f t="shared" si="15"/>
        <v>野原月夏</v>
      </c>
      <c r="V288" s="452" t="str">
        <f t="shared" si="16"/>
        <v>野原月夏</v>
      </c>
      <c r="W288"/>
      <c r="X288"/>
      <c r="AE288"/>
    </row>
    <row r="289" spans="11:31" ht="13.5">
      <c r="K289" s="6"/>
      <c r="L289" s="6"/>
      <c r="R289" s="456" t="str">
        <f>'登録者'!B284</f>
        <v>ＥＣＦ００６</v>
      </c>
      <c r="S289" s="453" t="str">
        <f t="shared" si="14"/>
        <v>ECF006</v>
      </c>
      <c r="T289" s="457" t="str">
        <f>'登録者'!C284</f>
        <v>岡　久　快　人</v>
      </c>
      <c r="U289" s="452" t="str">
        <f t="shared" si="15"/>
        <v>岡久快人</v>
      </c>
      <c r="V289" s="452" t="str">
        <f t="shared" si="16"/>
        <v>岡久快人</v>
      </c>
      <c r="W289"/>
      <c r="X289"/>
      <c r="AE289"/>
    </row>
    <row r="290" spans="11:31" ht="13.5">
      <c r="K290" s="6"/>
      <c r="L290" s="6"/>
      <c r="R290" s="456" t="str">
        <f>'登録者'!B285</f>
        <v>ＥＣＦ００９</v>
      </c>
      <c r="S290" s="453" t="str">
        <f t="shared" si="14"/>
        <v>ECF009</v>
      </c>
      <c r="T290" s="457" t="str">
        <f>'登録者'!C285</f>
        <v>野　原　惺　来</v>
      </c>
      <c r="U290" s="452" t="str">
        <f t="shared" si="15"/>
        <v>野原惺来</v>
      </c>
      <c r="V290" s="452" t="str">
        <f t="shared" si="16"/>
        <v>野原惺来</v>
      </c>
      <c r="W290"/>
      <c r="X290"/>
      <c r="AE290"/>
    </row>
    <row r="291" spans="11:31" ht="13.5">
      <c r="K291" s="6"/>
      <c r="L291" s="6"/>
      <c r="R291" s="456" t="str">
        <f>'登録者'!B286</f>
        <v>ＥＣＦ０１０</v>
      </c>
      <c r="S291" s="453" t="str">
        <f t="shared" si="14"/>
        <v>ECF010</v>
      </c>
      <c r="T291" s="457" t="str">
        <f>'登録者'!C286</f>
        <v>千　葉　更　紗</v>
      </c>
      <c r="U291" s="452" t="str">
        <f t="shared" si="15"/>
        <v>千葉更紗</v>
      </c>
      <c r="V291" s="452" t="str">
        <f t="shared" si="16"/>
        <v>千葉更紗</v>
      </c>
      <c r="W291"/>
      <c r="X291"/>
      <c r="AE291"/>
    </row>
    <row r="292" spans="11:31" ht="13.5">
      <c r="K292" s="6"/>
      <c r="L292" s="6"/>
      <c r="R292" s="456" t="str">
        <f>'登録者'!B287</f>
        <v>ＥＣＦ０１１</v>
      </c>
      <c r="S292" s="453" t="str">
        <f t="shared" si="14"/>
        <v>ECF011</v>
      </c>
      <c r="T292" s="457" t="str">
        <f>'登録者'!C287</f>
        <v>千　葉　野々杏</v>
      </c>
      <c r="U292" s="452" t="str">
        <f t="shared" si="15"/>
        <v>千葉野々杏</v>
      </c>
      <c r="V292" s="452" t="str">
        <f t="shared" si="16"/>
        <v>千葉野々杏</v>
      </c>
      <c r="W292"/>
      <c r="X292"/>
      <c r="AE292"/>
    </row>
    <row r="293" spans="11:31" ht="13.5">
      <c r="K293" s="6"/>
      <c r="L293" s="6"/>
      <c r="R293" s="456" t="str">
        <f>'登録者'!B288</f>
        <v>ＥＣＦ０１３</v>
      </c>
      <c r="S293" s="453" t="str">
        <f t="shared" si="14"/>
        <v>ECF013</v>
      </c>
      <c r="T293" s="457" t="str">
        <f>'登録者'!C288</f>
        <v>長谷川　花　帆</v>
      </c>
      <c r="U293" s="452" t="str">
        <f t="shared" si="15"/>
        <v>長谷川花帆</v>
      </c>
      <c r="V293" s="452" t="str">
        <f t="shared" si="16"/>
        <v>長谷川花帆</v>
      </c>
      <c r="W293"/>
      <c r="X293"/>
      <c r="AE293"/>
    </row>
    <row r="294" spans="11:31" ht="13.5">
      <c r="K294" s="6"/>
      <c r="L294" s="6"/>
      <c r="R294" s="456" t="str">
        <f>'登録者'!B289</f>
        <v>ＥＡＫ０１７</v>
      </c>
      <c r="S294" s="453" t="str">
        <f t="shared" si="14"/>
        <v>EAK017</v>
      </c>
      <c r="T294" s="457" t="str">
        <f>'登録者'!C289</f>
        <v>佐　藤　健　二</v>
      </c>
      <c r="U294" s="452" t="str">
        <f t="shared" si="15"/>
        <v>佐藤健二</v>
      </c>
      <c r="V294" s="452" t="str">
        <f t="shared" si="16"/>
        <v>佐藤健二</v>
      </c>
      <c r="W294"/>
      <c r="X294"/>
      <c r="AE294"/>
    </row>
    <row r="295" spans="11:31" ht="13.5">
      <c r="K295" s="6"/>
      <c r="L295" s="6"/>
      <c r="R295" s="456" t="str">
        <f>'登録者'!B290</f>
        <v>ＥＡＫ０６９</v>
      </c>
      <c r="S295" s="453" t="str">
        <f t="shared" si="14"/>
        <v>EAK069</v>
      </c>
      <c r="T295" s="457" t="str">
        <f>'登録者'!C290</f>
        <v>佐　藤　　　凛</v>
      </c>
      <c r="U295" s="452" t="str">
        <f t="shared" si="15"/>
        <v>佐藤凛</v>
      </c>
      <c r="V295" s="452" t="str">
        <f t="shared" si="16"/>
        <v>佐藤凛</v>
      </c>
      <c r="W295"/>
      <c r="X295"/>
      <c r="AE295"/>
    </row>
    <row r="296" spans="11:31" ht="13.5">
      <c r="K296" s="6"/>
      <c r="L296" s="6"/>
      <c r="R296" s="456" t="str">
        <f>'登録者'!B291</f>
        <v>ＥＳＣ０１１</v>
      </c>
      <c r="S296" s="453" t="str">
        <f t="shared" si="14"/>
        <v>ESC011</v>
      </c>
      <c r="T296" s="457" t="str">
        <f>'登録者'!C291</f>
        <v>竹　内　孝　行</v>
      </c>
      <c r="U296" s="452" t="str">
        <f t="shared" si="15"/>
        <v>竹内孝行</v>
      </c>
      <c r="V296" s="452" t="str">
        <f t="shared" si="16"/>
        <v>竹内孝行</v>
      </c>
      <c r="W296"/>
      <c r="X296"/>
      <c r="AE296"/>
    </row>
    <row r="297" spans="11:31" ht="13.5">
      <c r="K297" s="6"/>
      <c r="L297" s="6"/>
      <c r="R297" s="456" t="str">
        <f>'登録者'!B292</f>
        <v>ＮＦＡ０６３</v>
      </c>
      <c r="S297" s="453" t="str">
        <f t="shared" si="14"/>
        <v>NFA063</v>
      </c>
      <c r="T297" s="457" t="str">
        <f>'登録者'!C292</f>
        <v>若　山　光　莉</v>
      </c>
      <c r="U297" s="452" t="str">
        <f t="shared" si="15"/>
        <v>若山光莉</v>
      </c>
      <c r="V297" s="452" t="str">
        <f t="shared" si="16"/>
        <v>若山光莉</v>
      </c>
      <c r="W297"/>
      <c r="X297"/>
      <c r="AE297"/>
    </row>
    <row r="298" spans="11:31" ht="13.5">
      <c r="K298" s="6"/>
      <c r="L298" s="6"/>
      <c r="R298" s="456" t="str">
        <f>'登録者'!B293</f>
        <v>ＫＳＵ０５６</v>
      </c>
      <c r="S298" s="453" t="str">
        <f t="shared" si="14"/>
        <v>KSU056</v>
      </c>
      <c r="T298" s="457" t="str">
        <f>'登録者'!C293</f>
        <v>小　林　哲　也</v>
      </c>
      <c r="U298" s="452" t="str">
        <f t="shared" si="15"/>
        <v>小林哲也</v>
      </c>
      <c r="V298" s="452" t="str">
        <f t="shared" si="16"/>
        <v>小林哲也</v>
      </c>
      <c r="W298"/>
      <c r="X298"/>
      <c r="AE298"/>
    </row>
    <row r="299" spans="11:31" ht="13.5">
      <c r="K299" s="6"/>
      <c r="L299" s="6"/>
      <c r="R299" s="456" t="str">
        <f>'登録者'!B294</f>
        <v>ＥＡＴ００２</v>
      </c>
      <c r="S299" s="453" t="str">
        <f t="shared" si="14"/>
        <v>EAT002</v>
      </c>
      <c r="T299" s="457" t="str">
        <f>'登録者'!C294</f>
        <v>山　中　　　浩</v>
      </c>
      <c r="U299" s="452" t="str">
        <f t="shared" si="15"/>
        <v>山中浩</v>
      </c>
      <c r="V299" s="452" t="str">
        <f t="shared" si="16"/>
        <v>山中浩</v>
      </c>
      <c r="W299"/>
      <c r="X299"/>
      <c r="AE299"/>
    </row>
    <row r="300" spans="11:31" ht="13.5">
      <c r="K300" s="6"/>
      <c r="L300" s="6"/>
      <c r="R300" s="456" t="str">
        <f>'登録者'!B295</f>
        <v>ＥＡＴ００３</v>
      </c>
      <c r="S300" s="453" t="str">
        <f t="shared" si="14"/>
        <v>EAT003</v>
      </c>
      <c r="T300" s="457" t="str">
        <f>'登録者'!C295</f>
        <v>佐　藤　鋭　治</v>
      </c>
      <c r="U300" s="452" t="str">
        <f t="shared" si="15"/>
        <v>佐藤鋭治</v>
      </c>
      <c r="V300" s="452" t="str">
        <f t="shared" si="16"/>
        <v>佐藤鋭治</v>
      </c>
      <c r="W300"/>
      <c r="X300"/>
      <c r="AE300"/>
    </row>
    <row r="301" spans="11:31" ht="13.5">
      <c r="K301" s="6"/>
      <c r="L301" s="6"/>
      <c r="R301" s="456" t="str">
        <f>'登録者'!B296</f>
        <v>ＥＡＴ００４</v>
      </c>
      <c r="S301" s="453" t="str">
        <f t="shared" si="14"/>
        <v>EAT004</v>
      </c>
      <c r="T301" s="457" t="str">
        <f>'登録者'!C296</f>
        <v>秋　山　寛　子</v>
      </c>
      <c r="U301" s="452" t="str">
        <f t="shared" si="15"/>
        <v>秋山寛子</v>
      </c>
      <c r="V301" s="452" t="str">
        <f t="shared" si="16"/>
        <v>秋山寛子</v>
      </c>
      <c r="W301"/>
      <c r="X301"/>
      <c r="AE301"/>
    </row>
    <row r="302" spans="11:31" ht="13.5">
      <c r="K302" s="6"/>
      <c r="L302" s="6"/>
      <c r="R302" s="456" t="str">
        <f>'登録者'!B297</f>
        <v>ＥＡＴ００５</v>
      </c>
      <c r="S302" s="453" t="str">
        <f t="shared" si="14"/>
        <v>EAT005</v>
      </c>
      <c r="T302" s="457" t="str">
        <f>'登録者'!C297</f>
        <v>佐　藤　美　穂</v>
      </c>
      <c r="U302" s="452" t="str">
        <f t="shared" si="15"/>
        <v>佐藤美穂</v>
      </c>
      <c r="V302" s="452" t="str">
        <f t="shared" si="16"/>
        <v>佐藤美穂</v>
      </c>
      <c r="W302"/>
      <c r="X302"/>
      <c r="AE302"/>
    </row>
    <row r="303" spans="11:31" ht="13.5">
      <c r="K303" s="6"/>
      <c r="L303" s="6"/>
      <c r="R303" s="456" t="str">
        <f>'登録者'!B298</f>
        <v>ＥＡＴ００６</v>
      </c>
      <c r="S303" s="453" t="str">
        <f t="shared" si="14"/>
        <v>EAT006</v>
      </c>
      <c r="T303" s="457" t="str">
        <f>'登録者'!C298</f>
        <v>平　間　麻　希</v>
      </c>
      <c r="U303" s="452" t="str">
        <f t="shared" si="15"/>
        <v>平間麻希</v>
      </c>
      <c r="V303" s="452" t="str">
        <f t="shared" si="16"/>
        <v>平間麻希</v>
      </c>
      <c r="W303"/>
      <c r="X303"/>
      <c r="AE303"/>
    </row>
    <row r="304" spans="11:31" ht="13.5">
      <c r="K304" s="6"/>
      <c r="L304" s="6"/>
      <c r="R304" s="456" t="str">
        <f>'登録者'!B299</f>
        <v>ＥＡＴ００７</v>
      </c>
      <c r="S304" s="453" t="str">
        <f t="shared" si="14"/>
        <v>EAT007</v>
      </c>
      <c r="T304" s="457" t="str">
        <f>'登録者'!C299</f>
        <v>眞　鍋　美　帆</v>
      </c>
      <c r="U304" s="452" t="str">
        <f t="shared" si="15"/>
        <v>眞鍋美帆</v>
      </c>
      <c r="V304" s="452" t="str">
        <f t="shared" si="16"/>
        <v>眞鍋美帆</v>
      </c>
      <c r="W304"/>
      <c r="X304"/>
      <c r="AE304"/>
    </row>
    <row r="305" spans="11:31" ht="13.5">
      <c r="K305" s="6"/>
      <c r="L305" s="6"/>
      <c r="R305" s="456" t="str">
        <f>'登録者'!B300</f>
        <v>ＥＳＧ００１</v>
      </c>
      <c r="S305" s="453" t="str">
        <f t="shared" si="14"/>
        <v>ESG001</v>
      </c>
      <c r="T305" s="457" t="str">
        <f>'登録者'!C300</f>
        <v>山　角　涼　太</v>
      </c>
      <c r="U305" s="452" t="str">
        <f t="shared" si="15"/>
        <v>山角涼太</v>
      </c>
      <c r="V305" s="452" t="str">
        <f t="shared" si="16"/>
        <v>山角涼太</v>
      </c>
      <c r="W305"/>
      <c r="X305"/>
      <c r="AE305"/>
    </row>
    <row r="306" spans="11:31" ht="13.5">
      <c r="K306" s="6"/>
      <c r="L306" s="6"/>
      <c r="R306" s="456" t="str">
        <f>'登録者'!B301</f>
        <v>ＥＳＧ００２</v>
      </c>
      <c r="S306" s="453" t="str">
        <f t="shared" si="14"/>
        <v>ESG002</v>
      </c>
      <c r="T306" s="457" t="str">
        <f>'登録者'!C301</f>
        <v>桐　木　結　風</v>
      </c>
      <c r="U306" s="452" t="str">
        <f t="shared" si="15"/>
        <v>桐木結風</v>
      </c>
      <c r="V306" s="452" t="str">
        <f t="shared" si="16"/>
        <v>桐木結風</v>
      </c>
      <c r="W306"/>
      <c r="X306"/>
      <c r="AE306"/>
    </row>
    <row r="307" spans="11:31" ht="13.5">
      <c r="K307" s="6"/>
      <c r="L307" s="6"/>
      <c r="R307" s="456" t="str">
        <f>'登録者'!B302</f>
        <v>ＥＡＴ００１</v>
      </c>
      <c r="S307" s="453" t="str">
        <f t="shared" si="14"/>
        <v>EAT001</v>
      </c>
      <c r="T307" s="457" t="str">
        <f>'登録者'!C302</f>
        <v>秋　山　　　敏</v>
      </c>
      <c r="U307" s="452" t="str">
        <f t="shared" si="15"/>
        <v>秋山敏</v>
      </c>
      <c r="V307" s="452" t="str">
        <f t="shared" si="16"/>
        <v>秋山敏</v>
      </c>
      <c r="W307"/>
      <c r="X307"/>
      <c r="AE307"/>
    </row>
    <row r="308" spans="11:31" ht="13.5">
      <c r="K308" s="6"/>
      <c r="L308" s="6"/>
      <c r="R308" s="456" t="str">
        <f>'登録者'!B303</f>
        <v>ＥＴＲ００１</v>
      </c>
      <c r="S308" s="453" t="str">
        <f t="shared" si="14"/>
        <v>ETR001</v>
      </c>
      <c r="T308" s="457" t="str">
        <f>'登録者'!C303</f>
        <v>秋　山　　　樹</v>
      </c>
      <c r="U308" s="452" t="str">
        <f t="shared" si="15"/>
        <v>秋山樹</v>
      </c>
      <c r="V308" s="452" t="str">
        <f t="shared" si="16"/>
        <v>秋山樹</v>
      </c>
      <c r="W308"/>
      <c r="X308"/>
      <c r="AE308"/>
    </row>
    <row r="309" spans="11:31" ht="13.5">
      <c r="K309" s="6"/>
      <c r="L309" s="6"/>
      <c r="R309" s="456" t="str">
        <f>'登録者'!B304</f>
        <v>ＣＳＣ００２</v>
      </c>
      <c r="S309" s="453" t="str">
        <f t="shared" si="14"/>
        <v>CSC002</v>
      </c>
      <c r="T309" s="457" t="str">
        <f>'登録者'!C304</f>
        <v>小　玉　信　子</v>
      </c>
      <c r="U309" s="452" t="str">
        <f t="shared" si="15"/>
        <v>小玉信子</v>
      </c>
      <c r="V309" s="452" t="str">
        <f t="shared" si="16"/>
        <v>小玉信子</v>
      </c>
      <c r="W309"/>
      <c r="X309"/>
      <c r="AE309"/>
    </row>
    <row r="310" spans="11:31" ht="13.5">
      <c r="K310" s="6"/>
      <c r="L310" s="6"/>
      <c r="R310" s="456" t="str">
        <f>'登録者'!B305</f>
        <v>ＣＳＣ００３</v>
      </c>
      <c r="S310" s="453" t="str">
        <f t="shared" si="14"/>
        <v>CSC003</v>
      </c>
      <c r="T310" s="457" t="str">
        <f>'登録者'!C305</f>
        <v>小　玉　尚　貴</v>
      </c>
      <c r="U310" s="452" t="str">
        <f t="shared" si="15"/>
        <v>小玉尚貴</v>
      </c>
      <c r="V310" s="452" t="str">
        <f t="shared" si="16"/>
        <v>小玉尚貴</v>
      </c>
      <c r="W310"/>
      <c r="X310"/>
      <c r="AE310"/>
    </row>
    <row r="311" spans="11:31" ht="13.5">
      <c r="K311" s="6"/>
      <c r="L311" s="6"/>
      <c r="R311" s="456" t="str">
        <f>'登録者'!B306</f>
        <v>ＣＳＣ０３４</v>
      </c>
      <c r="S311" s="453" t="str">
        <f t="shared" si="14"/>
        <v>CSC034</v>
      </c>
      <c r="T311" s="457" t="str">
        <f>'登録者'!C306</f>
        <v>阿　部　千　晶</v>
      </c>
      <c r="U311" s="452" t="str">
        <f t="shared" si="15"/>
        <v>阿部千晶</v>
      </c>
      <c r="V311" s="452" t="str">
        <f t="shared" si="16"/>
        <v>阿部千晶</v>
      </c>
      <c r="W311"/>
      <c r="X311"/>
      <c r="AE311"/>
    </row>
    <row r="312" spans="11:31" ht="13.5">
      <c r="K312" s="6"/>
      <c r="L312" s="6"/>
      <c r="R312" s="456" t="str">
        <f>'登録者'!B307</f>
        <v>ＣＳＣ０３５</v>
      </c>
      <c r="S312" s="453" t="str">
        <f t="shared" si="14"/>
        <v>CSC035</v>
      </c>
      <c r="T312" s="457" t="str">
        <f>'登録者'!C307</f>
        <v>藤　田　優　月</v>
      </c>
      <c r="U312" s="452" t="str">
        <f t="shared" si="15"/>
        <v>藤田優月</v>
      </c>
      <c r="V312" s="452" t="str">
        <f t="shared" si="16"/>
        <v>藤田優月</v>
      </c>
      <c r="W312"/>
      <c r="X312"/>
      <c r="AE312"/>
    </row>
    <row r="313" spans="11:31" ht="13.5">
      <c r="K313" s="6"/>
      <c r="L313" s="6"/>
      <c r="R313" s="456" t="str">
        <f>'登録者'!B308</f>
        <v>ＣＳＣ０３６</v>
      </c>
      <c r="S313" s="453" t="str">
        <f t="shared" si="14"/>
        <v>CSC036</v>
      </c>
      <c r="T313" s="457" t="str">
        <f>'登録者'!C308</f>
        <v>中　原　康　晴</v>
      </c>
      <c r="U313" s="452" t="str">
        <f t="shared" si="15"/>
        <v>中原康晴</v>
      </c>
      <c r="V313" s="452" t="str">
        <f t="shared" si="16"/>
        <v>中原康晴</v>
      </c>
      <c r="W313"/>
      <c r="X313"/>
      <c r="AE313"/>
    </row>
    <row r="314" spans="11:31" ht="13.5">
      <c r="K314" s="6"/>
      <c r="L314" s="6"/>
      <c r="R314" s="456" t="str">
        <f>'登録者'!B309</f>
        <v>ＣＳＣ０３７</v>
      </c>
      <c r="S314" s="453" t="str">
        <f t="shared" si="14"/>
        <v>CSC037</v>
      </c>
      <c r="T314" s="457" t="str">
        <f>'登録者'!C309</f>
        <v>占　部　雄　成</v>
      </c>
      <c r="U314" s="452" t="str">
        <f t="shared" si="15"/>
        <v>占部雄成</v>
      </c>
      <c r="V314" s="452" t="str">
        <f t="shared" si="16"/>
        <v>占部雄成</v>
      </c>
      <c r="W314"/>
      <c r="X314"/>
      <c r="AE314"/>
    </row>
    <row r="315" spans="11:31" ht="13.5">
      <c r="K315" s="6"/>
      <c r="L315" s="6"/>
      <c r="R315" s="456" t="str">
        <f>'登録者'!B310</f>
        <v>ＣＯＵＯ９８</v>
      </c>
      <c r="S315" s="453" t="str">
        <f t="shared" si="14"/>
        <v>COUO98</v>
      </c>
      <c r="T315" s="457" t="str">
        <f>'登録者'!C310</f>
        <v>大　場　悠　斗</v>
      </c>
      <c r="U315" s="452" t="str">
        <f t="shared" si="15"/>
        <v>大場悠斗</v>
      </c>
      <c r="V315" s="452" t="str">
        <f t="shared" si="16"/>
        <v>大場悠斗</v>
      </c>
      <c r="W315"/>
      <c r="X315"/>
      <c r="AE315"/>
    </row>
    <row r="316" spans="11:31" ht="13.5">
      <c r="K316" s="6"/>
      <c r="L316" s="6"/>
      <c r="R316" s="456" t="str">
        <f>'登録者'!B311</f>
        <v>ＣＯＵ１００</v>
      </c>
      <c r="S316" s="453" t="str">
        <f t="shared" si="14"/>
        <v>COU100</v>
      </c>
      <c r="T316" s="457" t="str">
        <f>'登録者'!C311</f>
        <v>芝　井　叶　子</v>
      </c>
      <c r="U316" s="452" t="str">
        <f t="shared" si="15"/>
        <v>芝井叶子</v>
      </c>
      <c r="V316" s="452" t="str">
        <f t="shared" si="16"/>
        <v>芝井叶子</v>
      </c>
      <c r="W316"/>
      <c r="X316"/>
      <c r="AE316"/>
    </row>
    <row r="317" spans="11:31" ht="13.5">
      <c r="K317" s="6"/>
      <c r="L317" s="6"/>
      <c r="R317" s="456" t="str">
        <f>'登録者'!B312</f>
        <v>ＣＯＵ１０２</v>
      </c>
      <c r="S317" s="453" t="str">
        <f t="shared" si="14"/>
        <v>COU102</v>
      </c>
      <c r="T317" s="457" t="str">
        <f>'登録者'!C312</f>
        <v>加　藤　　　叶</v>
      </c>
      <c r="U317" s="452" t="str">
        <f t="shared" si="15"/>
        <v>加藤叶</v>
      </c>
      <c r="V317" s="452" t="str">
        <f t="shared" si="16"/>
        <v>加藤叶</v>
      </c>
      <c r="W317"/>
      <c r="X317"/>
      <c r="AE317"/>
    </row>
    <row r="318" spans="11:31" ht="13.5">
      <c r="K318" s="6"/>
      <c r="L318" s="6"/>
      <c r="R318" s="456" t="str">
        <f>'登録者'!B313</f>
        <v>ＣＯＵ１０３</v>
      </c>
      <c r="S318" s="453" t="str">
        <f t="shared" si="14"/>
        <v>COU103</v>
      </c>
      <c r="T318" s="457" t="str">
        <f>'登録者'!C313</f>
        <v>塩　野　皓　康</v>
      </c>
      <c r="U318" s="452" t="str">
        <f t="shared" si="15"/>
        <v>塩野皓康</v>
      </c>
      <c r="V318" s="452" t="str">
        <f t="shared" si="16"/>
        <v>塩野皓康</v>
      </c>
      <c r="W318"/>
      <c r="X318"/>
      <c r="AE318"/>
    </row>
    <row r="319" spans="11:31" ht="13.5">
      <c r="K319" s="6"/>
      <c r="L319" s="6"/>
      <c r="R319" s="456" t="str">
        <f>'登録者'!B314</f>
        <v>ＣＯＵ１０４</v>
      </c>
      <c r="S319" s="453" t="str">
        <f t="shared" si="14"/>
        <v>COU104</v>
      </c>
      <c r="T319" s="457" t="str">
        <f>'登録者'!C314</f>
        <v>奥　村　彩　花</v>
      </c>
      <c r="U319" s="452" t="str">
        <f t="shared" si="15"/>
        <v>奥村彩花</v>
      </c>
      <c r="V319" s="452" t="str">
        <f t="shared" si="16"/>
        <v>奥村彩花</v>
      </c>
      <c r="W319"/>
      <c r="X319"/>
      <c r="AE319"/>
    </row>
    <row r="320" spans="11:31" ht="13.5">
      <c r="K320" s="6"/>
      <c r="L320" s="6"/>
      <c r="R320" s="456" t="str">
        <f>'登録者'!B315</f>
        <v>ＣＯＵ１０５</v>
      </c>
      <c r="S320" s="453" t="str">
        <f t="shared" si="14"/>
        <v>COU105</v>
      </c>
      <c r="T320" s="457" t="str">
        <f>'登録者'!C315</f>
        <v>岩　井　優　子</v>
      </c>
      <c r="U320" s="452" t="str">
        <f t="shared" si="15"/>
        <v>岩井優子</v>
      </c>
      <c r="V320" s="452" t="str">
        <f t="shared" si="16"/>
        <v>岩井優子</v>
      </c>
      <c r="W320"/>
      <c r="X320"/>
      <c r="AE320"/>
    </row>
    <row r="321" spans="11:31" ht="13.5">
      <c r="K321" s="6"/>
      <c r="L321" s="6"/>
      <c r="R321" s="456" t="str">
        <f>'登録者'!B316</f>
        <v>ＣＯＵ１０６</v>
      </c>
      <c r="S321" s="453" t="str">
        <f t="shared" si="14"/>
        <v>COU106</v>
      </c>
      <c r="T321" s="457" t="str">
        <f>'登録者'!C316</f>
        <v>上　田　裕　太</v>
      </c>
      <c r="U321" s="452" t="str">
        <f t="shared" si="15"/>
        <v>上田裕太</v>
      </c>
      <c r="V321" s="452" t="str">
        <f t="shared" si="16"/>
        <v>上田裕太</v>
      </c>
      <c r="W321"/>
      <c r="X321"/>
      <c r="AE321"/>
    </row>
    <row r="322" spans="11:31" ht="13.5">
      <c r="K322" s="6"/>
      <c r="L322" s="6"/>
      <c r="R322" s="456" t="str">
        <f>'登録者'!B317</f>
        <v>ＣＯＵ１０７</v>
      </c>
      <c r="S322" s="453" t="str">
        <f t="shared" si="14"/>
        <v>COU107</v>
      </c>
      <c r="T322" s="457" t="str">
        <f>'登録者'!C317</f>
        <v>坂　井　隆　一</v>
      </c>
      <c r="U322" s="452" t="str">
        <f t="shared" si="15"/>
        <v>坂井隆一</v>
      </c>
      <c r="V322" s="452" t="str">
        <f t="shared" si="16"/>
        <v>坂井隆一</v>
      </c>
      <c r="W322"/>
      <c r="X322"/>
      <c r="AE322"/>
    </row>
    <row r="323" spans="11:31" ht="13.5">
      <c r="K323" s="6"/>
      <c r="L323" s="6"/>
      <c r="R323" s="456" t="str">
        <f>'登録者'!B318</f>
        <v>ＣＯＵ１０８</v>
      </c>
      <c r="S323" s="453" t="str">
        <f t="shared" si="14"/>
        <v>COU108</v>
      </c>
      <c r="T323" s="457" t="str">
        <f>'登録者'!C318</f>
        <v>吉　田　悠　陽</v>
      </c>
      <c r="U323" s="452" t="str">
        <f t="shared" si="15"/>
        <v>吉田悠陽</v>
      </c>
      <c r="V323" s="452" t="str">
        <f t="shared" si="16"/>
        <v>吉田悠陽</v>
      </c>
      <c r="W323"/>
      <c r="X323"/>
      <c r="AE323"/>
    </row>
    <row r="324" spans="11:31" ht="13.5">
      <c r="K324" s="6"/>
      <c r="L324" s="6"/>
      <c r="R324" s="456" t="str">
        <f>'登録者'!B319</f>
        <v>ＣＯＵ１０９</v>
      </c>
      <c r="S324" s="453" t="str">
        <f t="shared" si="14"/>
        <v>COU109</v>
      </c>
      <c r="T324" s="457" t="str">
        <f>'登録者'!C319</f>
        <v>各　務　綾　花</v>
      </c>
      <c r="U324" s="452" t="str">
        <f t="shared" si="15"/>
        <v>各務綾花</v>
      </c>
      <c r="V324" s="452" t="str">
        <f t="shared" si="16"/>
        <v>各務綾花</v>
      </c>
      <c r="W324"/>
      <c r="X324"/>
      <c r="AE324"/>
    </row>
    <row r="325" spans="11:31" ht="13.5">
      <c r="K325" s="6"/>
      <c r="L325" s="6"/>
      <c r="R325" s="456" t="str">
        <f>'登録者'!B320</f>
        <v>ＣＯＵ１１０</v>
      </c>
      <c r="S325" s="453" t="str">
        <f t="shared" si="14"/>
        <v>COU110</v>
      </c>
      <c r="T325" s="457" t="str">
        <f>'登録者'!C320</f>
        <v>谷　　　駿之介</v>
      </c>
      <c r="U325" s="452" t="str">
        <f t="shared" si="15"/>
        <v>谷駿之介</v>
      </c>
      <c r="V325" s="452" t="str">
        <f t="shared" si="16"/>
        <v>谷駿之介</v>
      </c>
      <c r="W325"/>
      <c r="X325"/>
      <c r="AE325"/>
    </row>
    <row r="326" spans="11:31" ht="13.5">
      <c r="K326" s="6"/>
      <c r="L326" s="6"/>
      <c r="R326" s="456" t="str">
        <f>'登録者'!B321</f>
        <v>ＣＯＵ１１１</v>
      </c>
      <c r="S326" s="453" t="str">
        <f t="shared" si="14"/>
        <v>COU111</v>
      </c>
      <c r="T326" s="457" t="str">
        <f>'登録者'!C321</f>
        <v>鈴　木　克　哉</v>
      </c>
      <c r="U326" s="452" t="str">
        <f t="shared" si="15"/>
        <v>鈴木克哉</v>
      </c>
      <c r="V326" s="452" t="str">
        <f t="shared" si="16"/>
        <v>鈴木克哉</v>
      </c>
      <c r="W326"/>
      <c r="X326"/>
      <c r="AE326"/>
    </row>
    <row r="327" spans="11:31" ht="13.5">
      <c r="K327" s="6"/>
      <c r="L327" s="6"/>
      <c r="R327" s="456" t="str">
        <f>'登録者'!B322</f>
        <v>ＣＯＵ１１２</v>
      </c>
      <c r="S327" s="453" t="str">
        <f t="shared" si="14"/>
        <v>COU112</v>
      </c>
      <c r="T327" s="457" t="str">
        <f>'登録者'!C322</f>
        <v>岡　部　亮　大</v>
      </c>
      <c r="U327" s="452" t="str">
        <f t="shared" si="15"/>
        <v>岡部亮大</v>
      </c>
      <c r="V327" s="452" t="str">
        <f t="shared" si="16"/>
        <v>岡部亮大</v>
      </c>
      <c r="W327"/>
      <c r="X327"/>
      <c r="AE327"/>
    </row>
    <row r="328" spans="11:31" ht="13.5">
      <c r="K328" s="6"/>
      <c r="L328" s="6"/>
      <c r="R328" s="456" t="str">
        <f>'登録者'!B323</f>
        <v>ＣＤＡ０１７</v>
      </c>
      <c r="S328" s="453" t="str">
        <f t="shared" si="14"/>
        <v>CDA017</v>
      </c>
      <c r="T328" s="457" t="str">
        <f>'登録者'!C323</f>
        <v>田　野　有　一</v>
      </c>
      <c r="U328" s="452" t="str">
        <f t="shared" si="15"/>
        <v>田野有一</v>
      </c>
      <c r="V328" s="452" t="str">
        <f t="shared" si="16"/>
        <v>田野有一</v>
      </c>
      <c r="W328"/>
      <c r="X328"/>
      <c r="AE328"/>
    </row>
    <row r="329" spans="11:31" ht="13.5">
      <c r="K329" s="6"/>
      <c r="L329" s="6"/>
      <c r="R329" s="456" t="str">
        <f>'登録者'!B324</f>
        <v>ＣＤＡ００４</v>
      </c>
      <c r="S329" s="453" t="str">
        <f aca="true" t="shared" si="17" ref="S329:S343">ASC(R329)</f>
        <v>CDA004</v>
      </c>
      <c r="T329" s="457" t="str">
        <f>'登録者'!C324</f>
        <v>上　村　清　信</v>
      </c>
      <c r="U329" s="452" t="str">
        <f aca="true" t="shared" si="18" ref="U329:U343">TRIM(SUBSTITUTE(T329,"　",""))</f>
        <v>上村清信</v>
      </c>
      <c r="V329" s="452" t="str">
        <f aca="true" t="shared" si="19" ref="V329:V343">TRIM(SUBSTITUTE(U329," ",""))</f>
        <v>上村清信</v>
      </c>
      <c r="W329"/>
      <c r="X329"/>
      <c r="AE329"/>
    </row>
    <row r="330" spans="11:31" ht="13.5">
      <c r="K330" s="6"/>
      <c r="L330" s="6"/>
      <c r="R330" s="456" t="str">
        <f>'登録者'!B325</f>
        <v>ＣＤＡ０１３</v>
      </c>
      <c r="S330" s="453" t="str">
        <f t="shared" si="17"/>
        <v>CDA013</v>
      </c>
      <c r="T330" s="457" t="str">
        <f>'登録者'!C325</f>
        <v>佐　藤　完　二</v>
      </c>
      <c r="U330" s="452" t="str">
        <f t="shared" si="18"/>
        <v>佐藤完二</v>
      </c>
      <c r="V330" s="452" t="str">
        <f t="shared" si="19"/>
        <v>佐藤完二</v>
      </c>
      <c r="W330"/>
      <c r="X330"/>
      <c r="AE330"/>
    </row>
    <row r="331" spans="11:31" ht="13.5">
      <c r="K331" s="6"/>
      <c r="L331" s="6"/>
      <c r="R331" s="456" t="str">
        <f>'登録者'!B326</f>
        <v>ＣＤＡ０２６</v>
      </c>
      <c r="S331" s="453" t="str">
        <f t="shared" si="17"/>
        <v>CDA026</v>
      </c>
      <c r="T331" s="457" t="str">
        <f>'登録者'!C326</f>
        <v>北　側　達　也</v>
      </c>
      <c r="U331" s="452" t="str">
        <f t="shared" si="18"/>
        <v>北側達也</v>
      </c>
      <c r="V331" s="452" t="str">
        <f t="shared" si="19"/>
        <v>北側達也</v>
      </c>
      <c r="W331"/>
      <c r="X331"/>
      <c r="AE331"/>
    </row>
    <row r="332" spans="11:31" ht="13.5">
      <c r="K332" s="6"/>
      <c r="L332" s="6"/>
      <c r="R332" s="456" t="str">
        <f>'登録者'!B327</f>
        <v>ＣＳＣ００４</v>
      </c>
      <c r="S332" s="453" t="str">
        <f t="shared" si="17"/>
        <v>CSC004</v>
      </c>
      <c r="T332" s="457" t="str">
        <f>'登録者'!C327</f>
        <v>井　澗　　　孝</v>
      </c>
      <c r="U332" s="452" t="str">
        <f t="shared" si="18"/>
        <v>井澗孝</v>
      </c>
      <c r="V332" s="452" t="str">
        <f t="shared" si="19"/>
        <v>井澗孝</v>
      </c>
      <c r="W332"/>
      <c r="X332"/>
      <c r="AE332"/>
    </row>
    <row r="333" spans="11:31" ht="13.5">
      <c r="K333" s="6"/>
      <c r="L333" s="6"/>
      <c r="R333" s="456" t="str">
        <f>'登録者'!B328</f>
        <v>ＫＧＵ００１</v>
      </c>
      <c r="S333" s="453" t="str">
        <f t="shared" si="17"/>
        <v>KGU001</v>
      </c>
      <c r="T333" s="457" t="str">
        <f>'登録者'!C328</f>
        <v>伊　熊　克毅己</v>
      </c>
      <c r="U333" s="452" t="str">
        <f t="shared" si="18"/>
        <v>伊熊克毅己</v>
      </c>
      <c r="V333" s="452" t="str">
        <f t="shared" si="19"/>
        <v>伊熊克毅己</v>
      </c>
      <c r="W333"/>
      <c r="X333"/>
      <c r="AE333"/>
    </row>
    <row r="334" spans="11:31" ht="13.5">
      <c r="K334" s="6"/>
      <c r="L334" s="6"/>
      <c r="R334" s="456" t="str">
        <f>'登録者'!B329</f>
        <v>ＮＦＡ０１３</v>
      </c>
      <c r="S334" s="453" t="str">
        <f t="shared" si="17"/>
        <v>NFA013</v>
      </c>
      <c r="T334" s="457" t="str">
        <f>'登録者'!C329</f>
        <v>吉　岡　　　翼</v>
      </c>
      <c r="U334" s="452" t="str">
        <f t="shared" si="18"/>
        <v>吉岡翼</v>
      </c>
      <c r="V334" s="452" t="str">
        <f t="shared" si="19"/>
        <v>吉岡翼</v>
      </c>
      <c r="W334"/>
      <c r="X334"/>
      <c r="AE334"/>
    </row>
    <row r="335" spans="11:31" ht="13.5">
      <c r="K335" s="6"/>
      <c r="L335" s="6"/>
      <c r="R335" s="456">
        <f>'登録者'!B330</f>
        <v>0</v>
      </c>
      <c r="S335" s="453" t="str">
        <f t="shared" si="17"/>
        <v>0</v>
      </c>
      <c r="T335" s="457">
        <f>'登録者'!C330</f>
        <v>0</v>
      </c>
      <c r="U335" s="452" t="str">
        <f t="shared" si="18"/>
        <v>0</v>
      </c>
      <c r="V335" s="452" t="str">
        <f t="shared" si="19"/>
        <v>0</v>
      </c>
      <c r="W335"/>
      <c r="X335"/>
      <c r="AE335"/>
    </row>
    <row r="336" spans="11:31" ht="13.5">
      <c r="K336" s="6"/>
      <c r="L336" s="6"/>
      <c r="R336" s="456">
        <f>'登録者'!B331</f>
        <v>0</v>
      </c>
      <c r="S336" s="453" t="str">
        <f t="shared" si="17"/>
        <v>0</v>
      </c>
      <c r="T336" s="457">
        <f>'登録者'!C331</f>
        <v>0</v>
      </c>
      <c r="U336" s="452" t="str">
        <f t="shared" si="18"/>
        <v>0</v>
      </c>
      <c r="V336" s="452" t="str">
        <f t="shared" si="19"/>
        <v>0</v>
      </c>
      <c r="W336"/>
      <c r="X336"/>
      <c r="AE336"/>
    </row>
    <row r="337" spans="11:31" ht="13.5">
      <c r="K337" s="6"/>
      <c r="L337" s="6"/>
      <c r="R337" s="456">
        <f>'登録者'!B332</f>
        <v>0</v>
      </c>
      <c r="S337" s="453" t="str">
        <f t="shared" si="17"/>
        <v>0</v>
      </c>
      <c r="T337" s="457">
        <f>'登録者'!C332</f>
        <v>0</v>
      </c>
      <c r="U337" s="452" t="str">
        <f t="shared" si="18"/>
        <v>0</v>
      </c>
      <c r="V337" s="452" t="str">
        <f t="shared" si="19"/>
        <v>0</v>
      </c>
      <c r="W337"/>
      <c r="X337"/>
      <c r="AE337"/>
    </row>
    <row r="338" spans="11:31" ht="13.5">
      <c r="K338" s="6"/>
      <c r="L338" s="6"/>
      <c r="R338" s="456">
        <f>'登録者'!B333</f>
        <v>0</v>
      </c>
      <c r="S338" s="453" t="str">
        <f t="shared" si="17"/>
        <v>0</v>
      </c>
      <c r="T338" s="457">
        <f>'登録者'!C333</f>
        <v>0</v>
      </c>
      <c r="U338" s="452" t="str">
        <f t="shared" si="18"/>
        <v>0</v>
      </c>
      <c r="V338" s="452" t="str">
        <f t="shared" si="19"/>
        <v>0</v>
      </c>
      <c r="W338"/>
      <c r="X338"/>
      <c r="AE338"/>
    </row>
    <row r="339" spans="11:31" ht="13.5">
      <c r="K339" s="6"/>
      <c r="L339" s="6"/>
      <c r="R339" s="456">
        <f>'登録者'!B334</f>
        <v>0</v>
      </c>
      <c r="S339" s="453" t="str">
        <f t="shared" si="17"/>
        <v>0</v>
      </c>
      <c r="T339" s="457">
        <f>'登録者'!C334</f>
        <v>0</v>
      </c>
      <c r="U339" s="452" t="str">
        <f t="shared" si="18"/>
        <v>0</v>
      </c>
      <c r="V339" s="452" t="str">
        <f t="shared" si="19"/>
        <v>0</v>
      </c>
      <c r="W339"/>
      <c r="X339"/>
      <c r="AE339"/>
    </row>
    <row r="340" spans="11:31" ht="13.5">
      <c r="K340" s="6"/>
      <c r="L340" s="6"/>
      <c r="R340" s="456">
        <f>'登録者'!B335</f>
        <v>0</v>
      </c>
      <c r="S340" s="453" t="str">
        <f t="shared" si="17"/>
        <v>0</v>
      </c>
      <c r="T340" s="457">
        <f>'登録者'!C335</f>
        <v>0</v>
      </c>
      <c r="U340" s="452" t="str">
        <f t="shared" si="18"/>
        <v>0</v>
      </c>
      <c r="V340" s="452" t="str">
        <f t="shared" si="19"/>
        <v>0</v>
      </c>
      <c r="W340"/>
      <c r="X340"/>
      <c r="AE340"/>
    </row>
    <row r="341" spans="11:31" ht="13.5">
      <c r="K341" s="6"/>
      <c r="L341" s="6"/>
      <c r="R341" s="456">
        <f>'登録者'!B336</f>
        <v>0</v>
      </c>
      <c r="S341" s="453" t="str">
        <f t="shared" si="17"/>
        <v>0</v>
      </c>
      <c r="T341" s="457">
        <f>'登録者'!C336</f>
        <v>0</v>
      </c>
      <c r="U341" s="452" t="str">
        <f t="shared" si="18"/>
        <v>0</v>
      </c>
      <c r="V341" s="452" t="str">
        <f t="shared" si="19"/>
        <v>0</v>
      </c>
      <c r="W341"/>
      <c r="X341"/>
      <c r="AE341"/>
    </row>
    <row r="342" spans="11:31" ht="13.5">
      <c r="K342" s="6"/>
      <c r="L342" s="6"/>
      <c r="R342" s="456">
        <f>'登録者'!B337</f>
        <v>0</v>
      </c>
      <c r="S342" s="453" t="str">
        <f t="shared" si="17"/>
        <v>0</v>
      </c>
      <c r="T342" s="457">
        <f>'登録者'!C337</f>
        <v>0</v>
      </c>
      <c r="U342" s="452" t="str">
        <f t="shared" si="18"/>
        <v>0</v>
      </c>
      <c r="V342" s="452" t="str">
        <f t="shared" si="19"/>
        <v>0</v>
      </c>
      <c r="W342"/>
      <c r="X342"/>
      <c r="AE342"/>
    </row>
    <row r="343" spans="11:31" ht="13.5">
      <c r="K343" s="6"/>
      <c r="L343" s="6"/>
      <c r="R343" s="456">
        <f>'登録者'!B338</f>
        <v>0</v>
      </c>
      <c r="S343" s="453" t="str">
        <f t="shared" si="17"/>
        <v>0</v>
      </c>
      <c r="T343" s="457">
        <f>'登録者'!C338</f>
        <v>0</v>
      </c>
      <c r="U343" s="452" t="str">
        <f t="shared" si="18"/>
        <v>0</v>
      </c>
      <c r="V343" s="452" t="str">
        <f t="shared" si="19"/>
        <v>0</v>
      </c>
      <c r="W343"/>
      <c r="X343"/>
      <c r="AE343"/>
    </row>
    <row r="344" spans="11:31" ht="13.5">
      <c r="K344" s="6"/>
      <c r="L344" s="6"/>
      <c r="R344" s="456">
        <f>'登録者'!B344</f>
        <v>0</v>
      </c>
      <c r="S344" s="453" t="str">
        <f aca="true" t="shared" si="20" ref="S344:S395">ASC(R344)</f>
        <v>0</v>
      </c>
      <c r="T344" s="456">
        <f>'登録者'!C344</f>
        <v>0</v>
      </c>
      <c r="U344" s="452" t="str">
        <f aca="true" t="shared" si="21" ref="U344:U395">TRIM(SUBSTITUTE(T344,"　",""))</f>
        <v>0</v>
      </c>
      <c r="V344" s="452" t="str">
        <f aca="true" t="shared" si="22" ref="V344:V394">TRIM(SUBSTITUTE(U344," ",""))</f>
        <v>0</v>
      </c>
      <c r="W344"/>
      <c r="X344"/>
      <c r="AE344"/>
    </row>
    <row r="345" spans="11:31" ht="13.5">
      <c r="K345" s="6"/>
      <c r="L345" s="6"/>
      <c r="R345" s="456">
        <f>'登録者'!B345</f>
        <v>0</v>
      </c>
      <c r="S345" s="453" t="str">
        <f t="shared" si="20"/>
        <v>0</v>
      </c>
      <c r="T345" s="456">
        <f>'登録者'!C345</f>
        <v>0</v>
      </c>
      <c r="U345" s="452" t="str">
        <f t="shared" si="21"/>
        <v>0</v>
      </c>
      <c r="V345" s="452" t="str">
        <f t="shared" si="22"/>
        <v>0</v>
      </c>
      <c r="W345"/>
      <c r="X345"/>
      <c r="AE345"/>
    </row>
    <row r="346" spans="11:31" ht="13.5">
      <c r="K346" s="6"/>
      <c r="L346" s="6"/>
      <c r="R346" s="456">
        <f>'登録者'!B346</f>
        <v>0</v>
      </c>
      <c r="S346" s="453" t="str">
        <f t="shared" si="20"/>
        <v>0</v>
      </c>
      <c r="T346" s="456">
        <f>'登録者'!C346</f>
        <v>0</v>
      </c>
      <c r="U346" s="452" t="str">
        <f t="shared" si="21"/>
        <v>0</v>
      </c>
      <c r="V346" s="452" t="str">
        <f t="shared" si="22"/>
        <v>0</v>
      </c>
      <c r="W346"/>
      <c r="X346"/>
      <c r="AE346"/>
    </row>
    <row r="347" spans="11:31" ht="13.5">
      <c r="K347" s="6"/>
      <c r="L347" s="6"/>
      <c r="R347" s="456">
        <f>'登録者'!B347</f>
        <v>0</v>
      </c>
      <c r="S347" s="453" t="str">
        <f t="shared" si="20"/>
        <v>0</v>
      </c>
      <c r="T347" s="456">
        <f>'登録者'!C347</f>
        <v>0</v>
      </c>
      <c r="U347" s="452" t="str">
        <f t="shared" si="21"/>
        <v>0</v>
      </c>
      <c r="V347" s="452" t="str">
        <f t="shared" si="22"/>
        <v>0</v>
      </c>
      <c r="W347"/>
      <c r="X347"/>
      <c r="AE347"/>
    </row>
    <row r="348" spans="11:31" ht="13.5">
      <c r="K348" s="6"/>
      <c r="L348" s="6"/>
      <c r="R348" s="456">
        <f>'登録者'!B348</f>
        <v>0</v>
      </c>
      <c r="S348" s="453" t="str">
        <f t="shared" si="20"/>
        <v>0</v>
      </c>
      <c r="T348" s="456">
        <f>'登録者'!C348</f>
        <v>0</v>
      </c>
      <c r="U348" s="452" t="str">
        <f t="shared" si="21"/>
        <v>0</v>
      </c>
      <c r="V348" s="452" t="str">
        <f t="shared" si="22"/>
        <v>0</v>
      </c>
      <c r="W348"/>
      <c r="X348"/>
      <c r="AE348"/>
    </row>
    <row r="349" spans="11:31" ht="13.5">
      <c r="K349" s="6"/>
      <c r="L349" s="6"/>
      <c r="R349" s="456">
        <f>'登録者'!B349</f>
        <v>0</v>
      </c>
      <c r="S349" s="453" t="str">
        <f t="shared" si="20"/>
        <v>0</v>
      </c>
      <c r="T349" s="456">
        <f>'登録者'!C349</f>
        <v>0</v>
      </c>
      <c r="U349" s="452" t="str">
        <f t="shared" si="21"/>
        <v>0</v>
      </c>
      <c r="V349" s="452" t="str">
        <f t="shared" si="22"/>
        <v>0</v>
      </c>
      <c r="W349"/>
      <c r="X349"/>
      <c r="AE349"/>
    </row>
    <row r="350" spans="11:31" ht="13.5">
      <c r="K350" s="6"/>
      <c r="L350" s="6"/>
      <c r="R350" s="456">
        <f>'登録者'!B350</f>
        <v>0</v>
      </c>
      <c r="S350" s="453" t="str">
        <f t="shared" si="20"/>
        <v>0</v>
      </c>
      <c r="T350" s="456">
        <f>'登録者'!C350</f>
        <v>0</v>
      </c>
      <c r="U350" s="452" t="str">
        <f t="shared" si="21"/>
        <v>0</v>
      </c>
      <c r="V350" s="452" t="str">
        <f t="shared" si="22"/>
        <v>0</v>
      </c>
      <c r="W350"/>
      <c r="X350"/>
      <c r="AE350"/>
    </row>
    <row r="351" spans="11:31" ht="13.5">
      <c r="K351" s="6"/>
      <c r="L351" s="6"/>
      <c r="R351" s="456">
        <f>'登録者'!B351</f>
        <v>0</v>
      </c>
      <c r="S351" s="453" t="str">
        <f t="shared" si="20"/>
        <v>0</v>
      </c>
      <c r="T351" s="456">
        <f>'登録者'!C351</f>
        <v>0</v>
      </c>
      <c r="U351" s="452" t="str">
        <f t="shared" si="21"/>
        <v>0</v>
      </c>
      <c r="V351" s="452" t="str">
        <f t="shared" si="22"/>
        <v>0</v>
      </c>
      <c r="W351"/>
      <c r="X351"/>
      <c r="AE351"/>
    </row>
    <row r="352" spans="11:31" ht="13.5">
      <c r="K352" s="6"/>
      <c r="L352" s="6"/>
      <c r="R352" s="456">
        <f>'登録者'!B352</f>
        <v>0</v>
      </c>
      <c r="S352" s="453" t="str">
        <f t="shared" si="20"/>
        <v>0</v>
      </c>
      <c r="T352" s="456">
        <f>'登録者'!C352</f>
        <v>0</v>
      </c>
      <c r="U352" s="452" t="str">
        <f t="shared" si="21"/>
        <v>0</v>
      </c>
      <c r="V352" s="452" t="str">
        <f t="shared" si="22"/>
        <v>0</v>
      </c>
      <c r="W352"/>
      <c r="X352"/>
      <c r="AE352"/>
    </row>
    <row r="353" spans="11:31" ht="13.5">
      <c r="K353" s="6"/>
      <c r="L353" s="6"/>
      <c r="R353" s="456">
        <f>'登録者'!B353</f>
        <v>0</v>
      </c>
      <c r="S353" s="453" t="str">
        <f t="shared" si="20"/>
        <v>0</v>
      </c>
      <c r="T353" s="456">
        <f>'登録者'!C353</f>
        <v>0</v>
      </c>
      <c r="U353" s="452" t="str">
        <f t="shared" si="21"/>
        <v>0</v>
      </c>
      <c r="V353" s="452" t="str">
        <f t="shared" si="22"/>
        <v>0</v>
      </c>
      <c r="W353"/>
      <c r="X353"/>
      <c r="AE353"/>
    </row>
    <row r="354" spans="11:31" ht="13.5">
      <c r="K354" s="6"/>
      <c r="L354" s="6"/>
      <c r="R354" s="456">
        <f>'登録者'!B354</f>
        <v>0</v>
      </c>
      <c r="S354" s="453" t="str">
        <f t="shared" si="20"/>
        <v>0</v>
      </c>
      <c r="T354" s="456">
        <f>'登録者'!C354</f>
        <v>0</v>
      </c>
      <c r="U354" s="452" t="str">
        <f t="shared" si="21"/>
        <v>0</v>
      </c>
      <c r="V354" s="452" t="str">
        <f t="shared" si="22"/>
        <v>0</v>
      </c>
      <c r="W354"/>
      <c r="X354"/>
      <c r="AE354"/>
    </row>
    <row r="355" spans="11:31" ht="13.5">
      <c r="K355" s="6"/>
      <c r="L355" s="6"/>
      <c r="R355" s="456">
        <f>'登録者'!B355</f>
        <v>0</v>
      </c>
      <c r="S355" s="453" t="str">
        <f t="shared" si="20"/>
        <v>0</v>
      </c>
      <c r="T355" s="456">
        <f>'登録者'!C355</f>
        <v>0</v>
      </c>
      <c r="U355" s="452" t="str">
        <f t="shared" si="21"/>
        <v>0</v>
      </c>
      <c r="V355" s="452" t="str">
        <f t="shared" si="22"/>
        <v>0</v>
      </c>
      <c r="W355"/>
      <c r="X355"/>
      <c r="AE355"/>
    </row>
    <row r="356" spans="11:31" ht="13.5">
      <c r="K356" s="6"/>
      <c r="L356" s="6"/>
      <c r="R356" s="456">
        <f>'登録者'!B356</f>
        <v>0</v>
      </c>
      <c r="S356" s="453" t="str">
        <f t="shared" si="20"/>
        <v>0</v>
      </c>
      <c r="T356" s="456">
        <f>'登録者'!C356</f>
        <v>0</v>
      </c>
      <c r="U356" s="452" t="str">
        <f t="shared" si="21"/>
        <v>0</v>
      </c>
      <c r="V356" s="452" t="str">
        <f t="shared" si="22"/>
        <v>0</v>
      </c>
      <c r="W356"/>
      <c r="X356"/>
      <c r="AE356"/>
    </row>
    <row r="357" spans="11:31" ht="13.5">
      <c r="K357" s="6"/>
      <c r="L357" s="6"/>
      <c r="R357" s="456">
        <f>'登録者'!B357</f>
        <v>0</v>
      </c>
      <c r="S357" s="453" t="str">
        <f t="shared" si="20"/>
        <v>0</v>
      </c>
      <c r="T357" s="456">
        <f>'登録者'!C357</f>
        <v>0</v>
      </c>
      <c r="U357" s="452" t="str">
        <f t="shared" si="21"/>
        <v>0</v>
      </c>
      <c r="V357" s="452" t="str">
        <f t="shared" si="22"/>
        <v>0</v>
      </c>
      <c r="W357"/>
      <c r="X357"/>
      <c r="AE357"/>
    </row>
    <row r="358" spans="11:31" ht="13.5">
      <c r="K358" s="6"/>
      <c r="L358" s="6"/>
      <c r="R358" s="456">
        <f>'登録者'!B358</f>
        <v>0</v>
      </c>
      <c r="S358" s="453" t="str">
        <f t="shared" si="20"/>
        <v>0</v>
      </c>
      <c r="T358" s="456">
        <f>'登録者'!C358</f>
        <v>0</v>
      </c>
      <c r="U358" s="452" t="str">
        <f t="shared" si="21"/>
        <v>0</v>
      </c>
      <c r="V358" s="452" t="str">
        <f t="shared" si="22"/>
        <v>0</v>
      </c>
      <c r="W358"/>
      <c r="X358"/>
      <c r="AE358"/>
    </row>
    <row r="359" spans="11:31" ht="13.5">
      <c r="K359" s="6"/>
      <c r="L359" s="6"/>
      <c r="R359" s="456">
        <f>'登録者'!B359</f>
        <v>0</v>
      </c>
      <c r="S359" s="453" t="str">
        <f t="shared" si="20"/>
        <v>0</v>
      </c>
      <c r="T359" s="456">
        <f>'登録者'!C359</f>
        <v>0</v>
      </c>
      <c r="U359" s="452" t="str">
        <f t="shared" si="21"/>
        <v>0</v>
      </c>
      <c r="V359" s="452" t="str">
        <f t="shared" si="22"/>
        <v>0</v>
      </c>
      <c r="W359"/>
      <c r="X359"/>
      <c r="AE359"/>
    </row>
    <row r="360" spans="11:31" ht="13.5">
      <c r="K360" s="6"/>
      <c r="L360" s="6"/>
      <c r="R360" s="456">
        <f>'登録者'!B360</f>
        <v>0</v>
      </c>
      <c r="S360" s="453" t="str">
        <f t="shared" si="20"/>
        <v>0</v>
      </c>
      <c r="T360" s="456">
        <f>'登録者'!C360</f>
        <v>0</v>
      </c>
      <c r="U360" s="452" t="str">
        <f t="shared" si="21"/>
        <v>0</v>
      </c>
      <c r="V360" s="452" t="str">
        <f t="shared" si="22"/>
        <v>0</v>
      </c>
      <c r="W360"/>
      <c r="X360"/>
      <c r="AE360"/>
    </row>
    <row r="361" spans="11:31" ht="13.5">
      <c r="K361" s="6"/>
      <c r="L361" s="6"/>
      <c r="R361" s="456">
        <f>'登録者'!B361</f>
        <v>0</v>
      </c>
      <c r="S361" s="453" t="str">
        <f t="shared" si="20"/>
        <v>0</v>
      </c>
      <c r="T361" s="456">
        <f>'登録者'!C361</f>
        <v>0</v>
      </c>
      <c r="U361" s="452" t="str">
        <f t="shared" si="21"/>
        <v>0</v>
      </c>
      <c r="V361" s="452" t="str">
        <f t="shared" si="22"/>
        <v>0</v>
      </c>
      <c r="W361"/>
      <c r="X361"/>
      <c r="AE361"/>
    </row>
    <row r="362" spans="11:31" ht="13.5">
      <c r="K362" s="6"/>
      <c r="L362" s="6"/>
      <c r="R362" s="456">
        <f>'登録者'!B362</f>
        <v>0</v>
      </c>
      <c r="S362" s="453" t="str">
        <f t="shared" si="20"/>
        <v>0</v>
      </c>
      <c r="T362" s="456">
        <f>'登録者'!C362</f>
        <v>0</v>
      </c>
      <c r="U362" s="452" t="str">
        <f t="shared" si="21"/>
        <v>0</v>
      </c>
      <c r="V362" s="452" t="str">
        <f t="shared" si="22"/>
        <v>0</v>
      </c>
      <c r="W362"/>
      <c r="X362"/>
      <c r="AE362"/>
    </row>
    <row r="363" spans="11:31" ht="13.5">
      <c r="K363" s="6"/>
      <c r="L363" s="6"/>
      <c r="R363" s="456">
        <f>'登録者'!B363</f>
        <v>0</v>
      </c>
      <c r="S363" s="453" t="str">
        <f t="shared" si="20"/>
        <v>0</v>
      </c>
      <c r="T363" s="456">
        <f>'登録者'!C363</f>
        <v>0</v>
      </c>
      <c r="U363" s="452" t="str">
        <f t="shared" si="21"/>
        <v>0</v>
      </c>
      <c r="V363" s="452" t="str">
        <f t="shared" si="22"/>
        <v>0</v>
      </c>
      <c r="W363"/>
      <c r="X363"/>
      <c r="AE363"/>
    </row>
    <row r="364" spans="11:31" ht="13.5">
      <c r="K364" s="6"/>
      <c r="L364" s="6"/>
      <c r="R364" s="456">
        <f>'登録者'!B364</f>
        <v>0</v>
      </c>
      <c r="S364" s="453" t="str">
        <f t="shared" si="20"/>
        <v>0</v>
      </c>
      <c r="T364" s="456">
        <f>'登録者'!C364</f>
        <v>0</v>
      </c>
      <c r="U364" s="452" t="str">
        <f t="shared" si="21"/>
        <v>0</v>
      </c>
      <c r="V364" s="452" t="str">
        <f t="shared" si="22"/>
        <v>0</v>
      </c>
      <c r="W364"/>
      <c r="X364"/>
      <c r="AE364"/>
    </row>
    <row r="365" spans="11:31" ht="13.5">
      <c r="K365" s="6"/>
      <c r="L365" s="6"/>
      <c r="R365" s="456">
        <f>'登録者'!B365</f>
        <v>0</v>
      </c>
      <c r="S365" s="453" t="str">
        <f t="shared" si="20"/>
        <v>0</v>
      </c>
      <c r="T365" s="456">
        <f>'登録者'!C365</f>
        <v>0</v>
      </c>
      <c r="U365" s="452" t="str">
        <f t="shared" si="21"/>
        <v>0</v>
      </c>
      <c r="V365" s="452" t="str">
        <f t="shared" si="22"/>
        <v>0</v>
      </c>
      <c r="W365"/>
      <c r="X365"/>
      <c r="AE365"/>
    </row>
    <row r="366" spans="11:31" ht="13.5">
      <c r="K366" s="6"/>
      <c r="L366" s="6"/>
      <c r="R366" s="456">
        <f>'登録者'!B366</f>
        <v>0</v>
      </c>
      <c r="S366" s="453" t="str">
        <f t="shared" si="20"/>
        <v>0</v>
      </c>
      <c r="T366" s="456">
        <f>'登録者'!C366</f>
        <v>0</v>
      </c>
      <c r="U366" s="452" t="str">
        <f t="shared" si="21"/>
        <v>0</v>
      </c>
      <c r="V366" s="452" t="str">
        <f t="shared" si="22"/>
        <v>0</v>
      </c>
      <c r="W366"/>
      <c r="X366"/>
      <c r="AE366"/>
    </row>
    <row r="367" spans="11:31" ht="13.5">
      <c r="K367" s="6"/>
      <c r="L367" s="6"/>
      <c r="R367" s="456">
        <f>'登録者'!B367</f>
        <v>0</v>
      </c>
      <c r="S367" s="453" t="str">
        <f t="shared" si="20"/>
        <v>0</v>
      </c>
      <c r="T367" s="456">
        <f>'登録者'!C367</f>
        <v>0</v>
      </c>
      <c r="U367" s="452" t="str">
        <f t="shared" si="21"/>
        <v>0</v>
      </c>
      <c r="V367" s="452" t="str">
        <f t="shared" si="22"/>
        <v>0</v>
      </c>
      <c r="W367"/>
      <c r="X367"/>
      <c r="AE367"/>
    </row>
    <row r="368" spans="11:31" ht="13.5">
      <c r="K368" s="6"/>
      <c r="L368" s="6"/>
      <c r="R368" s="456">
        <f>'登録者'!B368</f>
        <v>0</v>
      </c>
      <c r="S368" s="453" t="str">
        <f t="shared" si="20"/>
        <v>0</v>
      </c>
      <c r="T368" s="456">
        <f>'登録者'!C368</f>
        <v>0</v>
      </c>
      <c r="U368" s="452" t="str">
        <f t="shared" si="21"/>
        <v>0</v>
      </c>
      <c r="V368" s="452" t="str">
        <f t="shared" si="22"/>
        <v>0</v>
      </c>
      <c r="W368"/>
      <c r="X368"/>
      <c r="AE368"/>
    </row>
    <row r="369" spans="11:31" ht="13.5">
      <c r="K369" s="6"/>
      <c r="L369" s="6"/>
      <c r="R369" s="456">
        <f>'登録者'!B369</f>
        <v>0</v>
      </c>
      <c r="S369" s="453" t="str">
        <f t="shared" si="20"/>
        <v>0</v>
      </c>
      <c r="T369" s="456">
        <f>'登録者'!C369</f>
        <v>0</v>
      </c>
      <c r="U369" s="452" t="str">
        <f t="shared" si="21"/>
        <v>0</v>
      </c>
      <c r="V369" s="452" t="str">
        <f t="shared" si="22"/>
        <v>0</v>
      </c>
      <c r="W369"/>
      <c r="X369"/>
      <c r="AE369"/>
    </row>
    <row r="370" spans="11:31" ht="13.5">
      <c r="K370" s="6"/>
      <c r="L370" s="6"/>
      <c r="R370" s="456">
        <f>'登録者'!B370</f>
        <v>0</v>
      </c>
      <c r="S370" s="453" t="str">
        <f t="shared" si="20"/>
        <v>0</v>
      </c>
      <c r="T370" s="456">
        <f>'登録者'!C370</f>
        <v>0</v>
      </c>
      <c r="U370" s="452" t="str">
        <f t="shared" si="21"/>
        <v>0</v>
      </c>
      <c r="V370" s="452" t="str">
        <f t="shared" si="22"/>
        <v>0</v>
      </c>
      <c r="W370"/>
      <c r="X370"/>
      <c r="AE370"/>
    </row>
    <row r="371" spans="11:31" ht="13.5">
      <c r="K371" s="6"/>
      <c r="L371" s="6"/>
      <c r="R371" s="456">
        <f>'登録者'!B371</f>
        <v>0</v>
      </c>
      <c r="S371" s="453" t="str">
        <f t="shared" si="20"/>
        <v>0</v>
      </c>
      <c r="T371" s="456">
        <f>'登録者'!C371</f>
        <v>0</v>
      </c>
      <c r="U371" s="452" t="str">
        <f t="shared" si="21"/>
        <v>0</v>
      </c>
      <c r="V371" s="452" t="str">
        <f t="shared" si="22"/>
        <v>0</v>
      </c>
      <c r="W371"/>
      <c r="X371"/>
      <c r="AE371"/>
    </row>
    <row r="372" spans="11:31" ht="13.5">
      <c r="K372" s="6"/>
      <c r="L372" s="6"/>
      <c r="R372" s="456">
        <f>'登録者'!B372</f>
        <v>0</v>
      </c>
      <c r="S372" s="453" t="str">
        <f t="shared" si="20"/>
        <v>0</v>
      </c>
      <c r="T372" s="456">
        <f>'登録者'!C372</f>
        <v>0</v>
      </c>
      <c r="U372" s="452" t="str">
        <f t="shared" si="21"/>
        <v>0</v>
      </c>
      <c r="V372" s="452" t="str">
        <f t="shared" si="22"/>
        <v>0</v>
      </c>
      <c r="W372"/>
      <c r="X372"/>
      <c r="AE372"/>
    </row>
    <row r="373" spans="11:31" ht="13.5">
      <c r="K373" s="6"/>
      <c r="L373" s="6"/>
      <c r="R373" s="456">
        <f>'登録者'!B373</f>
        <v>0</v>
      </c>
      <c r="S373" s="453" t="str">
        <f t="shared" si="20"/>
        <v>0</v>
      </c>
      <c r="T373" s="456">
        <f>'登録者'!C373</f>
        <v>0</v>
      </c>
      <c r="U373" s="452" t="str">
        <f t="shared" si="21"/>
        <v>0</v>
      </c>
      <c r="V373" s="452" t="str">
        <f t="shared" si="22"/>
        <v>0</v>
      </c>
      <c r="W373"/>
      <c r="X373"/>
      <c r="AE373"/>
    </row>
    <row r="374" spans="11:31" ht="13.5">
      <c r="K374" s="6"/>
      <c r="L374" s="6"/>
      <c r="R374" s="456">
        <f>'登録者'!B374</f>
        <v>0</v>
      </c>
      <c r="S374" s="453" t="str">
        <f t="shared" si="20"/>
        <v>0</v>
      </c>
      <c r="T374" s="456">
        <f>'登録者'!C374</f>
        <v>0</v>
      </c>
      <c r="U374" s="452" t="str">
        <f t="shared" si="21"/>
        <v>0</v>
      </c>
      <c r="V374" s="452" t="str">
        <f t="shared" si="22"/>
        <v>0</v>
      </c>
      <c r="W374"/>
      <c r="X374"/>
      <c r="AE374"/>
    </row>
    <row r="375" spans="11:31" ht="13.5">
      <c r="K375" s="6"/>
      <c r="L375" s="6"/>
      <c r="R375" s="456">
        <f>'登録者'!B375</f>
        <v>0</v>
      </c>
      <c r="S375" s="453" t="str">
        <f t="shared" si="20"/>
        <v>0</v>
      </c>
      <c r="T375" s="456">
        <f>'登録者'!C375</f>
        <v>0</v>
      </c>
      <c r="U375" s="452" t="str">
        <f t="shared" si="21"/>
        <v>0</v>
      </c>
      <c r="V375" s="452" t="str">
        <f t="shared" si="22"/>
        <v>0</v>
      </c>
      <c r="W375"/>
      <c r="X375"/>
      <c r="AE375"/>
    </row>
    <row r="376" spans="11:31" ht="13.5">
      <c r="K376" s="6"/>
      <c r="L376" s="6"/>
      <c r="R376" s="456">
        <f>'登録者'!B376</f>
        <v>0</v>
      </c>
      <c r="S376" s="453" t="str">
        <f t="shared" si="20"/>
        <v>0</v>
      </c>
      <c r="T376" s="456">
        <f>'登録者'!C376</f>
        <v>0</v>
      </c>
      <c r="U376" s="452" t="str">
        <f t="shared" si="21"/>
        <v>0</v>
      </c>
      <c r="V376" s="452" t="str">
        <f t="shared" si="22"/>
        <v>0</v>
      </c>
      <c r="W376"/>
      <c r="X376"/>
      <c r="AE376"/>
    </row>
    <row r="377" spans="11:31" ht="13.5">
      <c r="K377" s="6"/>
      <c r="L377" s="6"/>
      <c r="R377" s="456">
        <f>'登録者'!B377</f>
        <v>0</v>
      </c>
      <c r="S377" s="453" t="str">
        <f t="shared" si="20"/>
        <v>0</v>
      </c>
      <c r="T377" s="456">
        <f>'登録者'!C377</f>
        <v>0</v>
      </c>
      <c r="U377" s="452" t="str">
        <f t="shared" si="21"/>
        <v>0</v>
      </c>
      <c r="V377" s="452" t="str">
        <f t="shared" si="22"/>
        <v>0</v>
      </c>
      <c r="W377"/>
      <c r="X377"/>
      <c r="AE377"/>
    </row>
    <row r="378" spans="11:31" ht="13.5">
      <c r="K378" s="6"/>
      <c r="L378" s="6"/>
      <c r="R378" s="456">
        <f>'登録者'!B378</f>
        <v>0</v>
      </c>
      <c r="S378" s="453" t="str">
        <f t="shared" si="20"/>
        <v>0</v>
      </c>
      <c r="T378" s="456">
        <f>'登録者'!C378</f>
        <v>0</v>
      </c>
      <c r="U378" s="452" t="str">
        <f t="shared" si="21"/>
        <v>0</v>
      </c>
      <c r="V378" s="452" t="str">
        <f t="shared" si="22"/>
        <v>0</v>
      </c>
      <c r="W378"/>
      <c r="X378"/>
      <c r="AE378"/>
    </row>
    <row r="379" spans="11:31" ht="13.5">
      <c r="K379" s="6"/>
      <c r="L379" s="6"/>
      <c r="R379" s="456">
        <f>'登録者'!B379</f>
        <v>0</v>
      </c>
      <c r="S379" s="453" t="str">
        <f t="shared" si="20"/>
        <v>0</v>
      </c>
      <c r="T379" s="456">
        <f>'登録者'!C379</f>
        <v>0</v>
      </c>
      <c r="U379" s="452" t="str">
        <f t="shared" si="21"/>
        <v>0</v>
      </c>
      <c r="V379" s="452" t="str">
        <f t="shared" si="22"/>
        <v>0</v>
      </c>
      <c r="W379"/>
      <c r="X379"/>
      <c r="AE379"/>
    </row>
    <row r="380" spans="11:31" ht="13.5">
      <c r="K380" s="6"/>
      <c r="L380" s="6"/>
      <c r="R380" s="456">
        <f>'登録者'!B380</f>
        <v>0</v>
      </c>
      <c r="S380" s="453" t="str">
        <f t="shared" si="20"/>
        <v>0</v>
      </c>
      <c r="T380" s="456">
        <f>'登録者'!C380</f>
        <v>0</v>
      </c>
      <c r="U380" s="452" t="str">
        <f t="shared" si="21"/>
        <v>0</v>
      </c>
      <c r="V380" s="452" t="str">
        <f t="shared" si="22"/>
        <v>0</v>
      </c>
      <c r="W380"/>
      <c r="X380"/>
      <c r="AE380"/>
    </row>
    <row r="381" spans="11:31" ht="13.5">
      <c r="K381" s="6"/>
      <c r="L381" s="6"/>
      <c r="R381" s="456">
        <f>'登録者'!B381</f>
        <v>0</v>
      </c>
      <c r="S381" s="453" t="str">
        <f t="shared" si="20"/>
        <v>0</v>
      </c>
      <c r="T381" s="456">
        <f>'登録者'!C381</f>
        <v>0</v>
      </c>
      <c r="U381" s="452" t="str">
        <f t="shared" si="21"/>
        <v>0</v>
      </c>
      <c r="V381" s="452" t="str">
        <f t="shared" si="22"/>
        <v>0</v>
      </c>
      <c r="W381"/>
      <c r="X381"/>
      <c r="AE381"/>
    </row>
    <row r="382" spans="11:31" ht="13.5">
      <c r="K382" s="6"/>
      <c r="L382" s="6"/>
      <c r="R382" s="456">
        <f>'登録者'!B382</f>
        <v>0</v>
      </c>
      <c r="S382" s="453" t="str">
        <f t="shared" si="20"/>
        <v>0</v>
      </c>
      <c r="T382" s="456">
        <f>'登録者'!C382</f>
        <v>0</v>
      </c>
      <c r="U382" s="452" t="str">
        <f t="shared" si="21"/>
        <v>0</v>
      </c>
      <c r="V382" s="452" t="str">
        <f t="shared" si="22"/>
        <v>0</v>
      </c>
      <c r="W382"/>
      <c r="X382"/>
      <c r="AE382"/>
    </row>
    <row r="383" spans="11:31" ht="13.5">
      <c r="K383" s="6"/>
      <c r="L383" s="6"/>
      <c r="R383" s="456">
        <f>'登録者'!B383</f>
        <v>0</v>
      </c>
      <c r="S383" s="453" t="str">
        <f t="shared" si="20"/>
        <v>0</v>
      </c>
      <c r="T383" s="456">
        <f>'登録者'!C383</f>
        <v>0</v>
      </c>
      <c r="U383" s="452" t="str">
        <f t="shared" si="21"/>
        <v>0</v>
      </c>
      <c r="V383" s="452" t="str">
        <f t="shared" si="22"/>
        <v>0</v>
      </c>
      <c r="W383"/>
      <c r="X383"/>
      <c r="AE383"/>
    </row>
    <row r="384" spans="11:31" ht="13.5">
      <c r="K384" s="6"/>
      <c r="L384" s="6"/>
      <c r="R384" s="456">
        <f>'登録者'!B384</f>
        <v>0</v>
      </c>
      <c r="S384" s="453" t="str">
        <f t="shared" si="20"/>
        <v>0</v>
      </c>
      <c r="T384" s="456">
        <f>'登録者'!C384</f>
        <v>0</v>
      </c>
      <c r="U384" s="452" t="str">
        <f t="shared" si="21"/>
        <v>0</v>
      </c>
      <c r="V384" s="452" t="str">
        <f t="shared" si="22"/>
        <v>0</v>
      </c>
      <c r="W384"/>
      <c r="X384"/>
      <c r="AE384"/>
    </row>
    <row r="385" spans="11:31" ht="13.5">
      <c r="K385" s="6"/>
      <c r="L385" s="6"/>
      <c r="R385" s="456">
        <f>'登録者'!B385</f>
        <v>0</v>
      </c>
      <c r="S385" s="453" t="str">
        <f t="shared" si="20"/>
        <v>0</v>
      </c>
      <c r="T385" s="456">
        <f>'登録者'!C385</f>
        <v>0</v>
      </c>
      <c r="U385" s="452" t="str">
        <f t="shared" si="21"/>
        <v>0</v>
      </c>
      <c r="V385" s="452" t="str">
        <f t="shared" si="22"/>
        <v>0</v>
      </c>
      <c r="W385"/>
      <c r="X385"/>
      <c r="AE385"/>
    </row>
    <row r="386" spans="11:31" ht="13.5">
      <c r="K386" s="6"/>
      <c r="L386" s="6"/>
      <c r="R386" s="456">
        <f>'登録者'!B386</f>
        <v>0</v>
      </c>
      <c r="S386" s="453" t="str">
        <f t="shared" si="20"/>
        <v>0</v>
      </c>
      <c r="T386" s="456">
        <f>'登録者'!C386</f>
        <v>0</v>
      </c>
      <c r="U386" s="452" t="str">
        <f t="shared" si="21"/>
        <v>0</v>
      </c>
      <c r="V386" s="452" t="str">
        <f t="shared" si="22"/>
        <v>0</v>
      </c>
      <c r="W386"/>
      <c r="X386"/>
      <c r="AE386"/>
    </row>
    <row r="387" spans="11:31" ht="13.5">
      <c r="K387" s="6"/>
      <c r="L387" s="6"/>
      <c r="R387" s="456">
        <f>'登録者'!B387</f>
        <v>0</v>
      </c>
      <c r="S387" s="453" t="str">
        <f t="shared" si="20"/>
        <v>0</v>
      </c>
      <c r="T387" s="456">
        <f>'登録者'!C387</f>
        <v>0</v>
      </c>
      <c r="U387" s="452" t="str">
        <f t="shared" si="21"/>
        <v>0</v>
      </c>
      <c r="V387" s="452" t="str">
        <f t="shared" si="22"/>
        <v>0</v>
      </c>
      <c r="W387"/>
      <c r="X387"/>
      <c r="AE387"/>
    </row>
    <row r="388" spans="11:31" ht="13.5">
      <c r="K388" s="6"/>
      <c r="L388" s="6"/>
      <c r="R388" s="456">
        <f>'登録者'!B388</f>
        <v>0</v>
      </c>
      <c r="S388" s="453" t="str">
        <f t="shared" si="20"/>
        <v>0</v>
      </c>
      <c r="T388" s="456">
        <f>'登録者'!C388</f>
        <v>0</v>
      </c>
      <c r="U388" s="452" t="str">
        <f t="shared" si="21"/>
        <v>0</v>
      </c>
      <c r="V388" s="452" t="str">
        <f t="shared" si="22"/>
        <v>0</v>
      </c>
      <c r="W388"/>
      <c r="X388"/>
      <c r="AE388"/>
    </row>
    <row r="389" spans="11:31" ht="13.5">
      <c r="K389" s="6"/>
      <c r="L389" s="6"/>
      <c r="R389" s="456">
        <f>'登録者'!B389</f>
        <v>0</v>
      </c>
      <c r="S389" s="453" t="str">
        <f t="shared" si="20"/>
        <v>0</v>
      </c>
      <c r="T389" s="456">
        <f>'登録者'!C389</f>
        <v>0</v>
      </c>
      <c r="U389" s="452" t="str">
        <f t="shared" si="21"/>
        <v>0</v>
      </c>
      <c r="V389" s="452" t="str">
        <f t="shared" si="22"/>
        <v>0</v>
      </c>
      <c r="W389"/>
      <c r="X389"/>
      <c r="AE389"/>
    </row>
    <row r="390" spans="11:31" ht="13.5">
      <c r="K390" s="6"/>
      <c r="L390" s="6"/>
      <c r="R390" s="456">
        <f>'登録者'!B390</f>
        <v>0</v>
      </c>
      <c r="S390" s="453" t="str">
        <f t="shared" si="20"/>
        <v>0</v>
      </c>
      <c r="T390" s="456">
        <f>'登録者'!C390</f>
        <v>0</v>
      </c>
      <c r="U390" s="452" t="str">
        <f t="shared" si="21"/>
        <v>0</v>
      </c>
      <c r="V390" s="452" t="str">
        <f t="shared" si="22"/>
        <v>0</v>
      </c>
      <c r="W390"/>
      <c r="X390"/>
      <c r="AE390"/>
    </row>
    <row r="391" spans="11:31" ht="13.5">
      <c r="K391" s="6"/>
      <c r="L391" s="6"/>
      <c r="R391" s="456">
        <f>'登録者'!B391</f>
        <v>0</v>
      </c>
      <c r="S391" s="453" t="str">
        <f t="shared" si="20"/>
        <v>0</v>
      </c>
      <c r="T391" s="456">
        <f>'登録者'!C391</f>
        <v>0</v>
      </c>
      <c r="U391" s="452" t="str">
        <f t="shared" si="21"/>
        <v>0</v>
      </c>
      <c r="V391" s="452" t="str">
        <f t="shared" si="22"/>
        <v>0</v>
      </c>
      <c r="W391"/>
      <c r="X391"/>
      <c r="AE391"/>
    </row>
    <row r="392" spans="11:31" ht="13.5">
      <c r="K392" s="6"/>
      <c r="L392" s="6"/>
      <c r="R392" s="456">
        <f>'登録者'!B392</f>
        <v>0</v>
      </c>
      <c r="S392" s="453" t="str">
        <f t="shared" si="20"/>
        <v>0</v>
      </c>
      <c r="T392" s="456">
        <f>'登録者'!C392</f>
        <v>0</v>
      </c>
      <c r="U392" s="452" t="str">
        <f t="shared" si="21"/>
        <v>0</v>
      </c>
      <c r="V392" s="452" t="str">
        <f t="shared" si="22"/>
        <v>0</v>
      </c>
      <c r="W392"/>
      <c r="X392"/>
      <c r="AE392"/>
    </row>
    <row r="393" spans="11:31" ht="13.5">
      <c r="K393" s="6"/>
      <c r="L393" s="6"/>
      <c r="R393" s="456">
        <f>'登録者'!B393</f>
        <v>0</v>
      </c>
      <c r="S393" s="453" t="str">
        <f t="shared" si="20"/>
        <v>0</v>
      </c>
      <c r="T393" s="456">
        <f>'登録者'!C393</f>
        <v>0</v>
      </c>
      <c r="U393" s="452" t="str">
        <f t="shared" si="21"/>
        <v>0</v>
      </c>
      <c r="V393" s="452" t="str">
        <f t="shared" si="22"/>
        <v>0</v>
      </c>
      <c r="W393"/>
      <c r="X393"/>
      <c r="AE393"/>
    </row>
    <row r="394" spans="11:31" ht="13.5">
      <c r="K394" s="6"/>
      <c r="L394" s="6"/>
      <c r="R394" s="456">
        <f>'登録者'!B394</f>
        <v>0</v>
      </c>
      <c r="S394" s="453" t="str">
        <f t="shared" si="20"/>
        <v>0</v>
      </c>
      <c r="T394" s="456">
        <f>'登録者'!C394</f>
        <v>0</v>
      </c>
      <c r="U394" s="452" t="str">
        <f t="shared" si="21"/>
        <v>0</v>
      </c>
      <c r="V394" s="452" t="str">
        <f t="shared" si="22"/>
        <v>0</v>
      </c>
      <c r="W394"/>
      <c r="X394"/>
      <c r="AE394"/>
    </row>
    <row r="395" spans="11:31" ht="13.5">
      <c r="K395" s="6"/>
      <c r="L395" s="6"/>
      <c r="R395" s="456">
        <f>'登録者'!B395</f>
        <v>0</v>
      </c>
      <c r="S395" s="453" t="str">
        <f t="shared" si="20"/>
        <v>0</v>
      </c>
      <c r="T395" s="456">
        <f>'登録者'!C395</f>
        <v>0</v>
      </c>
      <c r="U395" s="452" t="str">
        <f t="shared" si="21"/>
        <v>0</v>
      </c>
      <c r="V395" s="452" t="str">
        <f aca="true" t="shared" si="23" ref="V395:V406">TRIM(SUBSTITUTE(U395," ",""))</f>
        <v>0</v>
      </c>
      <c r="W395"/>
      <c r="X395"/>
      <c r="AE395"/>
    </row>
    <row r="396" spans="11:31" ht="13.5">
      <c r="K396" s="6"/>
      <c r="L396" s="6"/>
      <c r="R396" s="456">
        <f>'登録者'!B396</f>
        <v>0</v>
      </c>
      <c r="S396" s="453" t="str">
        <f aca="true" t="shared" si="24" ref="S396:S406">ASC(R396)</f>
        <v>0</v>
      </c>
      <c r="T396" s="456">
        <f>'登録者'!C396</f>
        <v>0</v>
      </c>
      <c r="U396" s="452" t="str">
        <f aca="true" t="shared" si="25" ref="U396:U406">TRIM(SUBSTITUTE(T396,"　",""))</f>
        <v>0</v>
      </c>
      <c r="V396" s="452" t="str">
        <f t="shared" si="23"/>
        <v>0</v>
      </c>
      <c r="W396"/>
      <c r="X396"/>
      <c r="AE396"/>
    </row>
    <row r="397" spans="11:31" ht="13.5">
      <c r="K397" s="6"/>
      <c r="L397" s="6"/>
      <c r="R397" s="456">
        <f>'登録者'!B397</f>
        <v>0</v>
      </c>
      <c r="S397" s="453" t="str">
        <f t="shared" si="24"/>
        <v>0</v>
      </c>
      <c r="T397" s="456">
        <f>'登録者'!C397</f>
        <v>0</v>
      </c>
      <c r="U397" s="452" t="str">
        <f t="shared" si="25"/>
        <v>0</v>
      </c>
      <c r="V397" s="452" t="str">
        <f t="shared" si="23"/>
        <v>0</v>
      </c>
      <c r="W397"/>
      <c r="X397"/>
      <c r="AE397"/>
    </row>
    <row r="398" spans="11:31" ht="13.5">
      <c r="K398" s="6"/>
      <c r="L398" s="6"/>
      <c r="R398" s="456">
        <f>'登録者'!B398</f>
        <v>0</v>
      </c>
      <c r="S398" s="453" t="str">
        <f t="shared" si="24"/>
        <v>0</v>
      </c>
      <c r="T398" s="456">
        <f>'登録者'!C398</f>
        <v>0</v>
      </c>
      <c r="U398" s="452" t="str">
        <f t="shared" si="25"/>
        <v>0</v>
      </c>
      <c r="V398" s="452" t="str">
        <f t="shared" si="23"/>
        <v>0</v>
      </c>
      <c r="W398"/>
      <c r="X398"/>
      <c r="AE398"/>
    </row>
    <row r="399" spans="11:31" ht="13.5">
      <c r="K399" s="6"/>
      <c r="L399" s="6"/>
      <c r="R399" s="456">
        <f>'登録者'!B399</f>
        <v>0</v>
      </c>
      <c r="S399" s="453" t="str">
        <f t="shared" si="24"/>
        <v>0</v>
      </c>
      <c r="T399" s="456">
        <f>'登録者'!C399</f>
        <v>0</v>
      </c>
      <c r="U399" s="452" t="str">
        <f t="shared" si="25"/>
        <v>0</v>
      </c>
      <c r="V399" s="452" t="str">
        <f t="shared" si="23"/>
        <v>0</v>
      </c>
      <c r="W399"/>
      <c r="X399"/>
      <c r="AE399"/>
    </row>
    <row r="400" spans="11:31" ht="13.5">
      <c r="K400" s="6"/>
      <c r="L400" s="6"/>
      <c r="R400" s="456">
        <f>'登録者'!B400</f>
        <v>0</v>
      </c>
      <c r="S400" s="453" t="str">
        <f t="shared" si="24"/>
        <v>0</v>
      </c>
      <c r="T400" s="456">
        <f>'登録者'!C400</f>
        <v>0</v>
      </c>
      <c r="U400" s="452" t="str">
        <f t="shared" si="25"/>
        <v>0</v>
      </c>
      <c r="V400" s="452" t="str">
        <f t="shared" si="23"/>
        <v>0</v>
      </c>
      <c r="W400"/>
      <c r="X400"/>
      <c r="AE400"/>
    </row>
    <row r="401" spans="11:31" ht="13.5">
      <c r="K401" s="6"/>
      <c r="L401" s="6"/>
      <c r="R401" s="456">
        <f>'登録者'!B401</f>
        <v>0</v>
      </c>
      <c r="S401" s="453" t="str">
        <f t="shared" si="24"/>
        <v>0</v>
      </c>
      <c r="T401" s="456">
        <f>'登録者'!C401</f>
        <v>0</v>
      </c>
      <c r="U401" s="452" t="str">
        <f t="shared" si="25"/>
        <v>0</v>
      </c>
      <c r="V401" s="452" t="str">
        <f t="shared" si="23"/>
        <v>0</v>
      </c>
      <c r="W401"/>
      <c r="X401"/>
      <c r="AE401"/>
    </row>
    <row r="402" spans="11:31" ht="13.5">
      <c r="K402" s="6"/>
      <c r="L402" s="6"/>
      <c r="R402" s="456">
        <f>'登録者'!B402</f>
        <v>0</v>
      </c>
      <c r="S402" s="453" t="str">
        <f t="shared" si="24"/>
        <v>0</v>
      </c>
      <c r="T402" s="456">
        <f>'登録者'!C402</f>
        <v>0</v>
      </c>
      <c r="U402" s="452" t="str">
        <f t="shared" si="25"/>
        <v>0</v>
      </c>
      <c r="V402" s="452" t="str">
        <f t="shared" si="23"/>
        <v>0</v>
      </c>
      <c r="W402"/>
      <c r="X402"/>
      <c r="AE402"/>
    </row>
    <row r="403" spans="11:31" ht="13.5">
      <c r="K403" s="6"/>
      <c r="L403" s="6"/>
      <c r="R403" s="456">
        <f>'登録者'!B403</f>
        <v>0</v>
      </c>
      <c r="S403" s="453" t="str">
        <f t="shared" si="24"/>
        <v>0</v>
      </c>
      <c r="T403" s="456">
        <f>'登録者'!C403</f>
        <v>0</v>
      </c>
      <c r="U403" s="452" t="str">
        <f t="shared" si="25"/>
        <v>0</v>
      </c>
      <c r="V403" s="452" t="str">
        <f t="shared" si="23"/>
        <v>0</v>
      </c>
      <c r="W403"/>
      <c r="X403"/>
      <c r="AE403"/>
    </row>
    <row r="404" spans="11:31" ht="13.5">
      <c r="K404" s="6"/>
      <c r="L404" s="6"/>
      <c r="R404" s="456">
        <f>'登録者'!B404</f>
        <v>0</v>
      </c>
      <c r="S404" s="453" t="str">
        <f t="shared" si="24"/>
        <v>0</v>
      </c>
      <c r="T404" s="456">
        <f>'登録者'!C404</f>
        <v>0</v>
      </c>
      <c r="U404" s="452" t="str">
        <f t="shared" si="25"/>
        <v>0</v>
      </c>
      <c r="V404" s="452" t="str">
        <f t="shared" si="23"/>
        <v>0</v>
      </c>
      <c r="W404"/>
      <c r="X404"/>
      <c r="AE404"/>
    </row>
    <row r="405" spans="11:31" ht="13.5">
      <c r="K405" s="6"/>
      <c r="L405" s="6"/>
      <c r="R405" s="456">
        <f>'登録者'!B405</f>
        <v>0</v>
      </c>
      <c r="S405" s="453" t="str">
        <f t="shared" si="24"/>
        <v>0</v>
      </c>
      <c r="T405" s="456">
        <f>'登録者'!C405</f>
        <v>0</v>
      </c>
      <c r="U405" s="452" t="str">
        <f t="shared" si="25"/>
        <v>0</v>
      </c>
      <c r="V405" s="452" t="str">
        <f t="shared" si="23"/>
        <v>0</v>
      </c>
      <c r="W405"/>
      <c r="X405"/>
      <c r="AE405"/>
    </row>
    <row r="406" spans="11:31" ht="13.5">
      <c r="K406" s="6"/>
      <c r="L406" s="6"/>
      <c r="R406" s="456">
        <f>'登録者'!B406</f>
        <v>0</v>
      </c>
      <c r="S406" s="453" t="str">
        <f t="shared" si="24"/>
        <v>0</v>
      </c>
      <c r="T406" s="456">
        <f>'登録者'!C406</f>
        <v>0</v>
      </c>
      <c r="U406" s="452" t="str">
        <f t="shared" si="25"/>
        <v>0</v>
      </c>
      <c r="V406" s="452" t="str">
        <f t="shared" si="23"/>
        <v>0</v>
      </c>
      <c r="W406"/>
      <c r="X406"/>
      <c r="AE406"/>
    </row>
    <row r="407" spans="11:31" ht="13.5">
      <c r="K407" s="6"/>
      <c r="L407" s="6"/>
      <c r="S407" s="453"/>
      <c r="W407"/>
      <c r="X407"/>
      <c r="AE407"/>
    </row>
    <row r="408" spans="11:31" ht="13.5">
      <c r="K408" s="6"/>
      <c r="L408" s="6"/>
      <c r="S408" s="453"/>
      <c r="W408"/>
      <c r="X408"/>
      <c r="AE408"/>
    </row>
    <row r="409" spans="11:31" ht="13.5">
      <c r="K409" s="6"/>
      <c r="L409" s="6"/>
      <c r="S409" s="453"/>
      <c r="W409"/>
      <c r="X409"/>
      <c r="AE409"/>
    </row>
    <row r="410" spans="11:31" ht="13.5">
      <c r="K410" s="6"/>
      <c r="L410" s="6"/>
      <c r="S410" s="453"/>
      <c r="W410"/>
      <c r="X410"/>
      <c r="AE410"/>
    </row>
    <row r="411" spans="11:31" ht="13.5">
      <c r="K411" s="6"/>
      <c r="L411" s="6"/>
      <c r="S411" s="453"/>
      <c r="W411"/>
      <c r="X411"/>
      <c r="AE411"/>
    </row>
    <row r="412" spans="11:31" ht="13.5">
      <c r="K412" s="6"/>
      <c r="L412" s="6"/>
      <c r="S412" s="453"/>
      <c r="W412"/>
      <c r="X412"/>
      <c r="AE412"/>
    </row>
    <row r="413" spans="11:31" ht="13.5">
      <c r="K413" s="6"/>
      <c r="L413" s="6"/>
      <c r="S413" s="453"/>
      <c r="W413"/>
      <c r="X413"/>
      <c r="AE413"/>
    </row>
    <row r="414" spans="11:31" ht="13.5">
      <c r="K414" s="6"/>
      <c r="L414" s="6"/>
      <c r="S414" s="453"/>
      <c r="W414"/>
      <c r="X414"/>
      <c r="AE414"/>
    </row>
    <row r="415" spans="11:31" ht="13.5">
      <c r="K415" s="6"/>
      <c r="L415" s="6"/>
      <c r="S415" s="453"/>
      <c r="W415"/>
      <c r="X415"/>
      <c r="AE415"/>
    </row>
    <row r="416" spans="11:31" ht="13.5">
      <c r="K416" s="6"/>
      <c r="L416" s="6"/>
      <c r="S416" s="453"/>
      <c r="W416"/>
      <c r="X416"/>
      <c r="AE416"/>
    </row>
    <row r="417" spans="11:31" ht="13.5">
      <c r="K417" s="6"/>
      <c r="L417" s="6"/>
      <c r="S417" s="453"/>
      <c r="W417"/>
      <c r="X417"/>
      <c r="AE417"/>
    </row>
    <row r="418" spans="11:31" ht="13.5">
      <c r="K418" s="6"/>
      <c r="L418" s="6"/>
      <c r="S418" s="453"/>
      <c r="W418"/>
      <c r="X418"/>
      <c r="AE418"/>
    </row>
    <row r="419" spans="11:31" ht="13.5">
      <c r="K419" s="6"/>
      <c r="L419" s="6"/>
      <c r="S419" s="453"/>
      <c r="W419"/>
      <c r="X419"/>
      <c r="AE419"/>
    </row>
    <row r="420" spans="11:31" ht="13.5">
      <c r="K420" s="6"/>
      <c r="L420" s="6"/>
      <c r="S420" s="453"/>
      <c r="W420"/>
      <c r="X420"/>
      <c r="AE420"/>
    </row>
    <row r="421" spans="11:31" ht="13.5">
      <c r="K421" s="6"/>
      <c r="L421" s="6"/>
      <c r="S421" s="453"/>
      <c r="W421"/>
      <c r="X421"/>
      <c r="AE421"/>
    </row>
    <row r="422" spans="11:31" ht="13.5">
      <c r="K422" s="6"/>
      <c r="L422" s="6"/>
      <c r="S422" s="453"/>
      <c r="W422"/>
      <c r="X422"/>
      <c r="AE422"/>
    </row>
    <row r="423" spans="11:31" ht="13.5">
      <c r="K423" s="6"/>
      <c r="L423" s="6"/>
      <c r="S423" s="453"/>
      <c r="W423"/>
      <c r="X423"/>
      <c r="AE423"/>
    </row>
    <row r="424" spans="11:31" ht="13.5">
      <c r="K424" s="6"/>
      <c r="L424" s="6"/>
      <c r="S424" s="453"/>
      <c r="W424"/>
      <c r="X424"/>
      <c r="AE424"/>
    </row>
    <row r="425" spans="11:31" ht="13.5">
      <c r="K425" s="6"/>
      <c r="L425" s="6"/>
      <c r="S425" s="453"/>
      <c r="W425"/>
      <c r="X425"/>
      <c r="AE425"/>
    </row>
    <row r="426" spans="11:31" ht="13.5">
      <c r="K426" s="6"/>
      <c r="L426" s="6"/>
      <c r="S426" s="453"/>
      <c r="W426"/>
      <c r="X426"/>
      <c r="AE426"/>
    </row>
    <row r="427" spans="11:31" ht="13.5">
      <c r="K427" s="6"/>
      <c r="L427" s="6"/>
      <c r="S427" s="453"/>
      <c r="W427"/>
      <c r="X427"/>
      <c r="AE427"/>
    </row>
    <row r="428" spans="11:31" ht="13.5">
      <c r="K428" s="6"/>
      <c r="L428" s="6"/>
      <c r="S428" s="453"/>
      <c r="W428"/>
      <c r="X428"/>
      <c r="AE428"/>
    </row>
    <row r="429" spans="11:31" ht="13.5">
      <c r="K429" s="6"/>
      <c r="L429" s="6"/>
      <c r="S429" s="453"/>
      <c r="W429"/>
      <c r="X429"/>
      <c r="AE429"/>
    </row>
    <row r="430" spans="11:31" ht="13.5">
      <c r="K430" s="6"/>
      <c r="L430" s="6"/>
      <c r="S430" s="453"/>
      <c r="W430"/>
      <c r="X430"/>
      <c r="AE430"/>
    </row>
    <row r="431" spans="11:31" ht="13.5">
      <c r="K431" s="6"/>
      <c r="L431" s="6"/>
      <c r="S431" s="453"/>
      <c r="W431"/>
      <c r="X431"/>
      <c r="AE431"/>
    </row>
    <row r="432" spans="11:31" ht="13.5">
      <c r="K432" s="6"/>
      <c r="L432" s="6"/>
      <c r="S432" s="453"/>
      <c r="W432"/>
      <c r="X432"/>
      <c r="AE432"/>
    </row>
    <row r="433" spans="11:31" ht="13.5">
      <c r="K433" s="6"/>
      <c r="L433" s="6"/>
      <c r="S433" s="453"/>
      <c r="W433"/>
      <c r="X433"/>
      <c r="AE433"/>
    </row>
    <row r="434" spans="11:31" ht="13.5">
      <c r="K434" s="6"/>
      <c r="L434" s="6"/>
      <c r="S434" s="453"/>
      <c r="W434"/>
      <c r="X434"/>
      <c r="AE434"/>
    </row>
    <row r="435" spans="11:31" ht="13.5">
      <c r="K435" s="6"/>
      <c r="L435" s="6"/>
      <c r="S435" s="453"/>
      <c r="W435"/>
      <c r="X435"/>
      <c r="AE435"/>
    </row>
    <row r="436" spans="11:31" ht="13.5">
      <c r="K436" s="6"/>
      <c r="L436" s="6"/>
      <c r="S436" s="453"/>
      <c r="W436"/>
      <c r="X436"/>
      <c r="AE436"/>
    </row>
    <row r="437" spans="11:31" ht="13.5">
      <c r="K437" s="6"/>
      <c r="L437" s="6"/>
      <c r="S437" s="453"/>
      <c r="W437"/>
      <c r="X437"/>
      <c r="AE437"/>
    </row>
    <row r="438" spans="11:31" ht="13.5">
      <c r="K438" s="6"/>
      <c r="L438" s="6"/>
      <c r="S438" s="453"/>
      <c r="W438"/>
      <c r="X438"/>
      <c r="AE438"/>
    </row>
    <row r="439" spans="11:31" ht="13.5">
      <c r="K439" s="6"/>
      <c r="L439" s="6"/>
      <c r="S439" s="453"/>
      <c r="W439"/>
      <c r="X439"/>
      <c r="AE439"/>
    </row>
    <row r="440" spans="11:31" ht="13.5">
      <c r="K440" s="6"/>
      <c r="L440" s="6"/>
      <c r="S440" s="453"/>
      <c r="W440"/>
      <c r="X440"/>
      <c r="AE440"/>
    </row>
    <row r="441" spans="11:31" ht="13.5">
      <c r="K441" s="6"/>
      <c r="L441" s="6"/>
      <c r="S441" s="453"/>
      <c r="W441"/>
      <c r="X441"/>
      <c r="AE441"/>
    </row>
    <row r="442" spans="11:31" ht="13.5">
      <c r="K442" s="6"/>
      <c r="L442" s="6"/>
      <c r="S442" s="453"/>
      <c r="W442"/>
      <c r="X442"/>
      <c r="AE442"/>
    </row>
    <row r="443" spans="11:31" ht="13.5">
      <c r="K443" s="6"/>
      <c r="L443" s="6"/>
      <c r="S443" s="453"/>
      <c r="W443"/>
      <c r="X443"/>
      <c r="AE443"/>
    </row>
    <row r="444" spans="11:31" ht="13.5">
      <c r="K444" s="6"/>
      <c r="L444" s="6"/>
      <c r="S444" s="453"/>
      <c r="W444"/>
      <c r="X444"/>
      <c r="AE444"/>
    </row>
    <row r="445" spans="11:31" ht="13.5">
      <c r="K445" s="6"/>
      <c r="L445" s="6"/>
      <c r="S445" s="453"/>
      <c r="W445"/>
      <c r="X445"/>
      <c r="AE445"/>
    </row>
    <row r="446" spans="11:31" ht="13.5">
      <c r="K446" s="6"/>
      <c r="L446" s="6"/>
      <c r="S446" s="453"/>
      <c r="W446"/>
      <c r="X446"/>
      <c r="AE446"/>
    </row>
    <row r="447" spans="11:31" ht="13.5">
      <c r="K447" s="6"/>
      <c r="L447" s="6"/>
      <c r="S447" s="453"/>
      <c r="W447"/>
      <c r="X447"/>
      <c r="AE447"/>
    </row>
    <row r="448" spans="11:31" ht="13.5">
      <c r="K448" s="6"/>
      <c r="L448" s="6"/>
      <c r="S448" s="453"/>
      <c r="W448"/>
      <c r="X448"/>
      <c r="AE448"/>
    </row>
    <row r="449" spans="11:31" ht="13.5">
      <c r="K449" s="6"/>
      <c r="L449" s="6"/>
      <c r="S449" s="453"/>
      <c r="W449"/>
      <c r="X449"/>
      <c r="AE449"/>
    </row>
    <row r="450" spans="11:31" ht="13.5">
      <c r="K450" s="6"/>
      <c r="L450" s="6"/>
      <c r="S450" s="453"/>
      <c r="W450"/>
      <c r="X450"/>
      <c r="AE450"/>
    </row>
    <row r="451" spans="11:31" ht="13.5">
      <c r="K451" s="6"/>
      <c r="L451" s="6"/>
      <c r="S451" s="453"/>
      <c r="W451"/>
      <c r="X451"/>
      <c r="AE451"/>
    </row>
    <row r="452" spans="11:31" ht="13.5">
      <c r="K452" s="6"/>
      <c r="L452" s="6"/>
      <c r="S452" s="453"/>
      <c r="W452"/>
      <c r="X452"/>
      <c r="AE452"/>
    </row>
    <row r="453" spans="11:31" ht="13.5">
      <c r="K453" s="6"/>
      <c r="L453" s="6"/>
      <c r="S453" s="453"/>
      <c r="W453"/>
      <c r="X453"/>
      <c r="AE453"/>
    </row>
    <row r="454" spans="11:31" ht="13.5">
      <c r="K454" s="6"/>
      <c r="L454" s="6"/>
      <c r="S454" s="453"/>
      <c r="W454"/>
      <c r="X454"/>
      <c r="AE454"/>
    </row>
    <row r="455" spans="11:31" ht="13.5">
      <c r="K455" s="6"/>
      <c r="L455" s="6"/>
      <c r="S455" s="453"/>
      <c r="W455"/>
      <c r="X455"/>
      <c r="AE455"/>
    </row>
    <row r="456" spans="11:31" ht="13.5">
      <c r="K456" s="6"/>
      <c r="L456" s="6"/>
      <c r="S456" s="453"/>
      <c r="W456"/>
      <c r="X456"/>
      <c r="AE456"/>
    </row>
    <row r="457" spans="11:31" ht="13.5">
      <c r="K457" s="6"/>
      <c r="L457" s="6"/>
      <c r="S457" s="453"/>
      <c r="W457"/>
      <c r="X457"/>
      <c r="AE457"/>
    </row>
    <row r="458" spans="11:31" ht="13.5">
      <c r="K458" s="6"/>
      <c r="L458" s="6"/>
      <c r="S458" s="453"/>
      <c r="W458"/>
      <c r="X458"/>
      <c r="AE458"/>
    </row>
    <row r="459" spans="11:31" ht="13.5">
      <c r="K459" s="6"/>
      <c r="L459" s="6"/>
      <c r="S459" s="453"/>
      <c r="W459"/>
      <c r="X459"/>
      <c r="AE459"/>
    </row>
    <row r="460" spans="11:31" ht="13.5">
      <c r="K460" s="6"/>
      <c r="L460" s="6"/>
      <c r="S460" s="453"/>
      <c r="W460"/>
      <c r="X460"/>
      <c r="AE460"/>
    </row>
    <row r="461" spans="11:31" ht="13.5">
      <c r="K461" s="6"/>
      <c r="L461" s="6"/>
      <c r="S461" s="453"/>
      <c r="W461"/>
      <c r="X461"/>
      <c r="AE461"/>
    </row>
    <row r="462" spans="11:31" ht="13.5">
      <c r="K462" s="6"/>
      <c r="L462" s="6"/>
      <c r="S462" s="453"/>
      <c r="W462"/>
      <c r="X462"/>
      <c r="AE462"/>
    </row>
    <row r="463" spans="11:31" ht="13.5">
      <c r="K463" s="6"/>
      <c r="L463" s="6"/>
      <c r="S463" s="453"/>
      <c r="W463"/>
      <c r="X463"/>
      <c r="AE463"/>
    </row>
    <row r="464" spans="11:31" ht="13.5">
      <c r="K464" s="6"/>
      <c r="L464" s="6"/>
      <c r="S464" s="453"/>
      <c r="W464"/>
      <c r="X464"/>
      <c r="AE464"/>
    </row>
    <row r="465" spans="11:31" ht="13.5">
      <c r="K465" s="6"/>
      <c r="L465" s="6"/>
      <c r="S465" s="453"/>
      <c r="W465"/>
      <c r="X465"/>
      <c r="AE465"/>
    </row>
    <row r="466" spans="11:31" ht="13.5">
      <c r="K466" s="6"/>
      <c r="L466" s="6"/>
      <c r="S466" s="453"/>
      <c r="W466"/>
      <c r="X466"/>
      <c r="AE466"/>
    </row>
    <row r="467" spans="11:31" ht="13.5">
      <c r="K467" s="6"/>
      <c r="L467" s="6"/>
      <c r="S467" s="453"/>
      <c r="W467"/>
      <c r="X467"/>
      <c r="AE467"/>
    </row>
    <row r="468" spans="11:31" ht="13.5">
      <c r="K468" s="6"/>
      <c r="L468" s="6"/>
      <c r="S468" s="453"/>
      <c r="W468"/>
      <c r="X468"/>
      <c r="AE468"/>
    </row>
    <row r="469" spans="11:31" ht="13.5">
      <c r="K469" s="6"/>
      <c r="L469" s="6"/>
      <c r="S469" s="453"/>
      <c r="W469"/>
      <c r="X469"/>
      <c r="AE469"/>
    </row>
    <row r="470" spans="11:31" ht="13.5">
      <c r="K470" s="6"/>
      <c r="L470" s="6"/>
      <c r="S470" s="453"/>
      <c r="W470"/>
      <c r="X470"/>
      <c r="AE470"/>
    </row>
    <row r="471" spans="11:31" ht="13.5">
      <c r="K471" s="6"/>
      <c r="L471" s="6"/>
      <c r="S471" s="453"/>
      <c r="W471"/>
      <c r="X471"/>
      <c r="AE471"/>
    </row>
    <row r="472" spans="11:31" ht="13.5">
      <c r="K472" s="6"/>
      <c r="L472" s="6"/>
      <c r="S472" s="453"/>
      <c r="W472"/>
      <c r="X472"/>
      <c r="AE472"/>
    </row>
    <row r="473" spans="11:31" ht="13.5">
      <c r="K473" s="6"/>
      <c r="L473" s="6"/>
      <c r="S473" s="453"/>
      <c r="W473"/>
      <c r="X473"/>
      <c r="AE473"/>
    </row>
    <row r="474" spans="11:31" ht="13.5">
      <c r="K474" s="6"/>
      <c r="L474" s="6"/>
      <c r="S474" s="453"/>
      <c r="W474"/>
      <c r="X474"/>
      <c r="AE474"/>
    </row>
    <row r="475" spans="11:31" ht="13.5">
      <c r="K475" s="6"/>
      <c r="L475" s="6"/>
      <c r="S475" s="453"/>
      <c r="W475"/>
      <c r="X475"/>
      <c r="AE475"/>
    </row>
    <row r="476" spans="11:31" ht="13.5">
      <c r="K476" s="6"/>
      <c r="L476" s="6"/>
      <c r="S476" s="453"/>
      <c r="W476"/>
      <c r="X476"/>
      <c r="AE476"/>
    </row>
    <row r="477" spans="11:31" ht="13.5">
      <c r="K477" s="6"/>
      <c r="L477" s="6"/>
      <c r="S477" s="453"/>
      <c r="W477"/>
      <c r="X477"/>
      <c r="AE477"/>
    </row>
    <row r="478" spans="11:31" ht="13.5">
      <c r="K478" s="6"/>
      <c r="L478" s="6"/>
      <c r="S478" s="453"/>
      <c r="W478"/>
      <c r="X478"/>
      <c r="AE478"/>
    </row>
    <row r="479" spans="11:31" ht="13.5">
      <c r="K479" s="6"/>
      <c r="L479" s="6"/>
      <c r="S479" s="453"/>
      <c r="W479"/>
      <c r="X479"/>
      <c r="AE479"/>
    </row>
    <row r="480" spans="11:31" ht="13.5">
      <c r="K480" s="6"/>
      <c r="L480" s="6"/>
      <c r="S480" s="453"/>
      <c r="W480"/>
      <c r="X480"/>
      <c r="AE480"/>
    </row>
    <row r="481" spans="11:31" ht="13.5">
      <c r="K481" s="6"/>
      <c r="L481" s="6"/>
      <c r="S481" s="453"/>
      <c r="W481"/>
      <c r="X481"/>
      <c r="AE481"/>
    </row>
    <row r="482" spans="11:31" ht="13.5">
      <c r="K482" s="6"/>
      <c r="L482" s="6"/>
      <c r="S482" s="453"/>
      <c r="W482"/>
      <c r="X482"/>
      <c r="AE482"/>
    </row>
    <row r="483" spans="11:31" ht="13.5">
      <c r="K483" s="6"/>
      <c r="L483" s="6"/>
      <c r="S483" s="453"/>
      <c r="W483"/>
      <c r="X483"/>
      <c r="AE483"/>
    </row>
    <row r="484" spans="11:31" ht="13.5">
      <c r="K484" s="6"/>
      <c r="L484" s="6"/>
      <c r="S484" s="453"/>
      <c r="W484"/>
      <c r="X484"/>
      <c r="AE484"/>
    </row>
    <row r="485" spans="11:31" ht="13.5">
      <c r="K485" s="6"/>
      <c r="L485" s="6"/>
      <c r="S485" s="453"/>
      <c r="W485"/>
      <c r="X485"/>
      <c r="AE485"/>
    </row>
    <row r="486" spans="11:31" ht="13.5">
      <c r="K486" s="6"/>
      <c r="L486" s="6"/>
      <c r="S486" s="453"/>
      <c r="W486"/>
      <c r="X486"/>
      <c r="AE486"/>
    </row>
    <row r="487" spans="11:31" ht="13.5">
      <c r="K487" s="6"/>
      <c r="L487" s="6"/>
      <c r="S487" s="453"/>
      <c r="W487"/>
      <c r="X487"/>
      <c r="AE487"/>
    </row>
    <row r="488" spans="11:31" ht="13.5">
      <c r="K488" s="6"/>
      <c r="L488" s="6"/>
      <c r="S488" s="453"/>
      <c r="W488"/>
      <c r="X488"/>
      <c r="AE488"/>
    </row>
    <row r="489" spans="11:31" ht="13.5">
      <c r="K489" s="6"/>
      <c r="L489" s="6"/>
      <c r="S489" s="453"/>
      <c r="W489"/>
      <c r="X489"/>
      <c r="AE489"/>
    </row>
    <row r="490" spans="11:31" ht="13.5">
      <c r="K490" s="6"/>
      <c r="L490" s="6"/>
      <c r="S490" s="453"/>
      <c r="W490"/>
      <c r="X490"/>
      <c r="AE490"/>
    </row>
    <row r="491" spans="11:31" ht="13.5">
      <c r="K491" s="6"/>
      <c r="L491" s="6"/>
      <c r="S491" s="453"/>
      <c r="W491"/>
      <c r="X491"/>
      <c r="AE491"/>
    </row>
    <row r="492" spans="11:31" ht="13.5">
      <c r="K492" s="6"/>
      <c r="L492" s="6"/>
      <c r="S492" s="453"/>
      <c r="W492"/>
      <c r="X492"/>
      <c r="AE492"/>
    </row>
    <row r="493" spans="11:31" ht="13.5">
      <c r="K493" s="6"/>
      <c r="L493" s="6"/>
      <c r="S493" s="453"/>
      <c r="W493"/>
      <c r="X493"/>
      <c r="AE493"/>
    </row>
    <row r="494" spans="11:31" ht="13.5">
      <c r="K494" s="6"/>
      <c r="L494" s="6"/>
      <c r="S494" s="453"/>
      <c r="W494"/>
      <c r="X494"/>
      <c r="AE494"/>
    </row>
    <row r="495" spans="11:31" ht="13.5">
      <c r="K495" s="6"/>
      <c r="L495" s="6"/>
      <c r="S495" s="453"/>
      <c r="W495"/>
      <c r="X495"/>
      <c r="AE495"/>
    </row>
    <row r="496" spans="11:31" ht="13.5">
      <c r="K496" s="6"/>
      <c r="L496" s="6"/>
      <c r="S496" s="453"/>
      <c r="W496"/>
      <c r="X496"/>
      <c r="AE496"/>
    </row>
    <row r="497" spans="11:31" ht="13.5">
      <c r="K497" s="6"/>
      <c r="L497" s="6"/>
      <c r="S497" s="453"/>
      <c r="W497"/>
      <c r="X497"/>
      <c r="AE497"/>
    </row>
    <row r="498" spans="11:31" ht="13.5">
      <c r="K498" s="6"/>
      <c r="L498" s="6"/>
      <c r="S498" s="453"/>
      <c r="W498"/>
      <c r="X498"/>
      <c r="AE498"/>
    </row>
    <row r="499" spans="11:31" ht="13.5">
      <c r="K499" s="6"/>
      <c r="L499" s="6"/>
      <c r="S499" s="453"/>
      <c r="W499"/>
      <c r="X499"/>
      <c r="AE499"/>
    </row>
    <row r="500" spans="11:31" ht="13.5">
      <c r="K500" s="6"/>
      <c r="L500" s="6"/>
      <c r="S500" s="453"/>
      <c r="W500"/>
      <c r="X500"/>
      <c r="AE500"/>
    </row>
    <row r="501" spans="11:31" ht="13.5">
      <c r="K501" s="6"/>
      <c r="L501" s="6"/>
      <c r="S501" s="453"/>
      <c r="W501"/>
      <c r="X501"/>
      <c r="AE501"/>
    </row>
    <row r="502" spans="11:31" ht="13.5">
      <c r="K502" s="6"/>
      <c r="L502" s="6"/>
      <c r="S502" s="453"/>
      <c r="W502"/>
      <c r="X502"/>
      <c r="AE502"/>
    </row>
    <row r="503" spans="11:31" ht="13.5">
      <c r="K503" s="6"/>
      <c r="L503" s="6"/>
      <c r="S503" s="453"/>
      <c r="W503"/>
      <c r="X503"/>
      <c r="AE503"/>
    </row>
    <row r="504" spans="11:31" ht="13.5">
      <c r="K504" s="6"/>
      <c r="L504" s="6"/>
      <c r="S504" s="453"/>
      <c r="W504"/>
      <c r="X504"/>
      <c r="AE504"/>
    </row>
    <row r="505" spans="11:31" ht="13.5">
      <c r="K505" s="6"/>
      <c r="L505" s="6"/>
      <c r="S505" s="453"/>
      <c r="W505"/>
      <c r="X505"/>
      <c r="AE505"/>
    </row>
    <row r="506" spans="11:31" ht="13.5">
      <c r="K506" s="6"/>
      <c r="L506" s="6"/>
      <c r="S506" s="453"/>
      <c r="W506"/>
      <c r="X506"/>
      <c r="AE506"/>
    </row>
    <row r="507" spans="11:31" ht="13.5">
      <c r="K507" s="6"/>
      <c r="L507" s="6"/>
      <c r="S507" s="453"/>
      <c r="W507"/>
      <c r="X507"/>
      <c r="AE507"/>
    </row>
    <row r="508" spans="11:31" ht="13.5">
      <c r="K508" s="6"/>
      <c r="L508" s="6"/>
      <c r="S508" s="453"/>
      <c r="W508"/>
      <c r="X508"/>
      <c r="AE508"/>
    </row>
    <row r="509" spans="11:31" ht="13.5">
      <c r="K509" s="6"/>
      <c r="L509" s="6"/>
      <c r="S509" s="453"/>
      <c r="W509"/>
      <c r="X509"/>
      <c r="AE509"/>
    </row>
    <row r="510" spans="11:31" ht="13.5">
      <c r="K510" s="6"/>
      <c r="L510" s="6"/>
      <c r="S510" s="453"/>
      <c r="W510"/>
      <c r="X510"/>
      <c r="AE510"/>
    </row>
    <row r="511" spans="11:31" ht="13.5">
      <c r="K511" s="6"/>
      <c r="L511" s="6"/>
      <c r="S511" s="453"/>
      <c r="W511"/>
      <c r="X511"/>
      <c r="AE511"/>
    </row>
    <row r="512" spans="11:31" ht="13.5">
      <c r="K512" s="6"/>
      <c r="L512" s="6"/>
      <c r="S512" s="453"/>
      <c r="W512"/>
      <c r="X512"/>
      <c r="AE512"/>
    </row>
    <row r="513" spans="11:31" ht="13.5">
      <c r="K513" s="6"/>
      <c r="L513" s="6"/>
      <c r="S513" s="453"/>
      <c r="W513"/>
      <c r="X513"/>
      <c r="AE513"/>
    </row>
    <row r="514" spans="11:31" ht="13.5">
      <c r="K514" s="6"/>
      <c r="L514" s="6"/>
      <c r="S514" s="453"/>
      <c r="W514"/>
      <c r="X514"/>
      <c r="AE514"/>
    </row>
    <row r="515" spans="11:31" ht="13.5">
      <c r="K515" s="6"/>
      <c r="L515" s="6"/>
      <c r="S515" s="453"/>
      <c r="W515"/>
      <c r="X515"/>
      <c r="AE515"/>
    </row>
    <row r="516" spans="11:31" ht="13.5">
      <c r="K516" s="6"/>
      <c r="L516" s="6"/>
      <c r="S516" s="453"/>
      <c r="W516"/>
      <c r="X516"/>
      <c r="AE516"/>
    </row>
    <row r="517" spans="11:31" ht="13.5">
      <c r="K517" s="6"/>
      <c r="L517" s="6"/>
      <c r="S517" s="453"/>
      <c r="W517"/>
      <c r="X517"/>
      <c r="AE517"/>
    </row>
    <row r="518" spans="11:31" ht="13.5">
      <c r="K518" s="6"/>
      <c r="L518" s="6"/>
      <c r="S518" s="453"/>
      <c r="W518"/>
      <c r="X518"/>
      <c r="AE518"/>
    </row>
    <row r="519" spans="11:31" ht="13.5">
      <c r="K519" s="6"/>
      <c r="L519" s="6"/>
      <c r="S519" s="453"/>
      <c r="W519"/>
      <c r="X519"/>
      <c r="AE519"/>
    </row>
    <row r="520" spans="11:31" ht="13.5">
      <c r="K520" s="6"/>
      <c r="L520" s="6"/>
      <c r="S520" s="453"/>
      <c r="W520"/>
      <c r="X520"/>
      <c r="AE520"/>
    </row>
    <row r="521" spans="11:31" ht="13.5">
      <c r="K521" s="6"/>
      <c r="L521" s="6"/>
      <c r="S521" s="453"/>
      <c r="W521"/>
      <c r="X521"/>
      <c r="AE521"/>
    </row>
    <row r="522" spans="11:31" ht="13.5">
      <c r="K522" s="6"/>
      <c r="L522" s="6"/>
      <c r="S522" s="453"/>
      <c r="W522"/>
      <c r="X522"/>
      <c r="AE522"/>
    </row>
    <row r="523" spans="11:31" ht="13.5">
      <c r="K523" s="6"/>
      <c r="L523" s="6"/>
      <c r="S523" s="453"/>
      <c r="W523"/>
      <c r="X523"/>
      <c r="AE523"/>
    </row>
    <row r="524" spans="11:31" ht="13.5">
      <c r="K524" s="6"/>
      <c r="L524" s="6"/>
      <c r="S524" s="453"/>
      <c r="W524"/>
      <c r="X524"/>
      <c r="AE524"/>
    </row>
    <row r="525" spans="11:31" ht="13.5">
      <c r="K525" s="6"/>
      <c r="L525" s="6"/>
      <c r="S525" s="453"/>
      <c r="W525"/>
      <c r="X525"/>
      <c r="AE525"/>
    </row>
    <row r="526" spans="11:31" ht="13.5">
      <c r="K526" s="6"/>
      <c r="L526" s="6"/>
      <c r="S526" s="453"/>
      <c r="W526"/>
      <c r="X526"/>
      <c r="AE526"/>
    </row>
    <row r="527" spans="11:31" ht="13.5">
      <c r="K527" s="6"/>
      <c r="L527" s="6"/>
      <c r="S527" s="453"/>
      <c r="W527"/>
      <c r="X527"/>
      <c r="AE527"/>
    </row>
    <row r="528" spans="11:31" ht="13.5">
      <c r="K528" s="6"/>
      <c r="L528" s="6"/>
      <c r="S528" s="453"/>
      <c r="W528"/>
      <c r="X528"/>
      <c r="AE528"/>
    </row>
    <row r="529" spans="11:31" ht="13.5">
      <c r="K529" s="6"/>
      <c r="L529" s="6"/>
      <c r="S529" s="453"/>
      <c r="W529"/>
      <c r="X529"/>
      <c r="AE529"/>
    </row>
    <row r="530" spans="11:31" ht="13.5">
      <c r="K530" s="6"/>
      <c r="L530" s="6"/>
      <c r="S530" s="453"/>
      <c r="W530"/>
      <c r="X530"/>
      <c r="AE530"/>
    </row>
    <row r="531" spans="11:31" ht="13.5">
      <c r="K531" s="6"/>
      <c r="L531" s="6"/>
      <c r="S531" s="453"/>
      <c r="W531"/>
      <c r="X531"/>
      <c r="AE531"/>
    </row>
    <row r="532" spans="11:31" ht="13.5">
      <c r="K532" s="6"/>
      <c r="L532" s="6"/>
      <c r="S532" s="453"/>
      <c r="W532"/>
      <c r="X532"/>
      <c r="AE532"/>
    </row>
    <row r="533" spans="11:31" ht="13.5">
      <c r="K533" s="6"/>
      <c r="L533" s="6"/>
      <c r="S533" s="453"/>
      <c r="W533"/>
      <c r="X533"/>
      <c r="AE533"/>
    </row>
    <row r="534" spans="11:31" ht="13.5">
      <c r="K534" s="6"/>
      <c r="L534" s="6"/>
      <c r="S534" s="453"/>
      <c r="W534"/>
      <c r="X534"/>
      <c r="AE534"/>
    </row>
    <row r="535" spans="11:31" ht="13.5">
      <c r="K535" s="6"/>
      <c r="L535" s="6"/>
      <c r="S535" s="453"/>
      <c r="W535"/>
      <c r="X535"/>
      <c r="AE535"/>
    </row>
    <row r="536" spans="11:31" ht="13.5">
      <c r="K536" s="6"/>
      <c r="L536" s="6"/>
      <c r="S536" s="453"/>
      <c r="W536"/>
      <c r="X536"/>
      <c r="AE536"/>
    </row>
    <row r="537" spans="11:31" ht="13.5">
      <c r="K537" s="6"/>
      <c r="L537" s="6"/>
      <c r="S537" s="453"/>
      <c r="W537"/>
      <c r="X537"/>
      <c r="AE537"/>
    </row>
    <row r="538" spans="11:31" ht="13.5">
      <c r="K538" s="6"/>
      <c r="L538" s="6"/>
      <c r="S538" s="453"/>
      <c r="W538"/>
      <c r="X538"/>
      <c r="AE538"/>
    </row>
    <row r="539" spans="11:31" ht="13.5">
      <c r="K539" s="6"/>
      <c r="L539" s="6"/>
      <c r="S539" s="453"/>
      <c r="W539"/>
      <c r="X539"/>
      <c r="AE539"/>
    </row>
    <row r="540" spans="11:31" ht="13.5">
      <c r="K540" s="6"/>
      <c r="L540" s="6"/>
      <c r="S540" s="453"/>
      <c r="W540"/>
      <c r="X540"/>
      <c r="AE540"/>
    </row>
    <row r="541" spans="11:31" ht="13.5">
      <c r="K541" s="6"/>
      <c r="L541" s="6"/>
      <c r="S541" s="453"/>
      <c r="W541"/>
      <c r="X541"/>
      <c r="AE541"/>
    </row>
    <row r="542" spans="11:31" ht="13.5">
      <c r="K542" s="6"/>
      <c r="L542" s="6"/>
      <c r="S542" s="453"/>
      <c r="W542"/>
      <c r="X542"/>
      <c r="AE542"/>
    </row>
    <row r="543" spans="11:31" ht="13.5">
      <c r="K543" s="6"/>
      <c r="L543" s="6"/>
      <c r="S543" s="453"/>
      <c r="W543"/>
      <c r="X543"/>
      <c r="AE543"/>
    </row>
    <row r="544" spans="11:31" ht="13.5">
      <c r="K544" s="6"/>
      <c r="L544" s="6"/>
      <c r="S544" s="453"/>
      <c r="W544"/>
      <c r="X544"/>
      <c r="AE544"/>
    </row>
    <row r="545" spans="11:31" ht="13.5">
      <c r="K545" s="6"/>
      <c r="L545" s="6"/>
      <c r="S545" s="453"/>
      <c r="W545"/>
      <c r="X545"/>
      <c r="AE545"/>
    </row>
    <row r="546" spans="11:31" ht="13.5">
      <c r="K546" s="6"/>
      <c r="L546" s="6"/>
      <c r="S546" s="453"/>
      <c r="W546"/>
      <c r="X546"/>
      <c r="AE546"/>
    </row>
    <row r="547" spans="11:31" ht="13.5">
      <c r="K547" s="6"/>
      <c r="L547" s="6"/>
      <c r="S547" s="453"/>
      <c r="W547"/>
      <c r="X547"/>
      <c r="AE547"/>
    </row>
    <row r="548" spans="11:31" ht="13.5">
      <c r="K548" s="6"/>
      <c r="L548" s="6"/>
      <c r="S548" s="453"/>
      <c r="W548"/>
      <c r="X548"/>
      <c r="AE548"/>
    </row>
    <row r="549" spans="11:31" ht="13.5">
      <c r="K549" s="6"/>
      <c r="L549" s="6"/>
      <c r="S549" s="453"/>
      <c r="W549"/>
      <c r="X549"/>
      <c r="AE549"/>
    </row>
    <row r="550" spans="11:31" ht="13.5">
      <c r="K550" s="6"/>
      <c r="L550" s="6"/>
      <c r="S550" s="453"/>
      <c r="W550"/>
      <c r="X550"/>
      <c r="AE550"/>
    </row>
    <row r="551" spans="11:31" ht="13.5">
      <c r="K551" s="6"/>
      <c r="L551" s="6"/>
      <c r="S551" s="453"/>
      <c r="W551"/>
      <c r="X551"/>
      <c r="AE551"/>
    </row>
    <row r="552" spans="11:31" ht="13.5">
      <c r="K552" s="6"/>
      <c r="L552" s="6"/>
      <c r="S552" s="453"/>
      <c r="W552"/>
      <c r="X552"/>
      <c r="AE552"/>
    </row>
    <row r="553" spans="11:31" ht="13.5">
      <c r="K553" s="6"/>
      <c r="L553" s="6"/>
      <c r="S553" s="453"/>
      <c r="W553"/>
      <c r="X553"/>
      <c r="AE553"/>
    </row>
    <row r="554" spans="11:31" ht="13.5">
      <c r="K554" s="6"/>
      <c r="L554" s="6"/>
      <c r="S554" s="453"/>
      <c r="W554"/>
      <c r="X554"/>
      <c r="AE554"/>
    </row>
    <row r="555" spans="11:31" ht="13.5">
      <c r="K555" s="6"/>
      <c r="L555" s="6"/>
      <c r="S555" s="453"/>
      <c r="W555"/>
      <c r="X555"/>
      <c r="AE555"/>
    </row>
    <row r="556" spans="11:31" ht="13.5">
      <c r="K556" s="6"/>
      <c r="L556" s="6"/>
      <c r="S556" s="453"/>
      <c r="W556"/>
      <c r="X556"/>
      <c r="AE556"/>
    </row>
    <row r="557" spans="11:31" ht="13.5">
      <c r="K557" s="6"/>
      <c r="L557" s="6"/>
      <c r="S557" s="453"/>
      <c r="W557"/>
      <c r="X557"/>
      <c r="AE557"/>
    </row>
    <row r="558" spans="11:31" ht="13.5">
      <c r="K558" s="6"/>
      <c r="L558" s="6"/>
      <c r="S558" s="453"/>
      <c r="W558"/>
      <c r="X558"/>
      <c r="AE558"/>
    </row>
    <row r="559" spans="11:31" ht="13.5">
      <c r="K559" s="6"/>
      <c r="L559" s="6"/>
      <c r="S559" s="453"/>
      <c r="W559"/>
      <c r="X559"/>
      <c r="AE559"/>
    </row>
    <row r="560" spans="11:31" ht="13.5">
      <c r="K560" s="6"/>
      <c r="L560" s="6"/>
      <c r="S560" s="453"/>
      <c r="W560"/>
      <c r="X560"/>
      <c r="AE560"/>
    </row>
    <row r="561" spans="11:31" ht="13.5">
      <c r="K561" s="6"/>
      <c r="L561" s="6"/>
      <c r="S561" s="453"/>
      <c r="W561"/>
      <c r="X561"/>
      <c r="AE561"/>
    </row>
    <row r="562" spans="11:31" ht="13.5">
      <c r="K562" s="6"/>
      <c r="L562" s="6"/>
      <c r="S562" s="453"/>
      <c r="W562"/>
      <c r="X562"/>
      <c r="AE562"/>
    </row>
    <row r="563" spans="11:31" ht="13.5">
      <c r="K563" s="6"/>
      <c r="L563" s="6"/>
      <c r="S563" s="453"/>
      <c r="W563"/>
      <c r="X563"/>
      <c r="AE563"/>
    </row>
    <row r="564" spans="11:31" ht="13.5">
      <c r="K564" s="6"/>
      <c r="L564" s="6"/>
      <c r="S564" s="453"/>
      <c r="W564"/>
      <c r="X564"/>
      <c r="AE564"/>
    </row>
    <row r="565" spans="11:31" ht="13.5">
      <c r="K565" s="6"/>
      <c r="L565" s="6"/>
      <c r="S565" s="453"/>
      <c r="W565"/>
      <c r="X565"/>
      <c r="AE565"/>
    </row>
    <row r="566" spans="11:31" ht="13.5">
      <c r="K566" s="6"/>
      <c r="L566" s="6"/>
      <c r="S566" s="453"/>
      <c r="W566"/>
      <c r="X566"/>
      <c r="AE566"/>
    </row>
    <row r="567" spans="11:31" ht="13.5">
      <c r="K567" s="6"/>
      <c r="L567" s="6"/>
      <c r="S567" s="453"/>
      <c r="W567"/>
      <c r="X567"/>
      <c r="AE567"/>
    </row>
    <row r="568" spans="11:31" ht="13.5">
      <c r="K568" s="6"/>
      <c r="L568" s="6"/>
      <c r="S568" s="453"/>
      <c r="W568"/>
      <c r="X568"/>
      <c r="AE568"/>
    </row>
    <row r="569" spans="11:31" ht="13.5">
      <c r="K569" s="6"/>
      <c r="L569" s="6"/>
      <c r="S569" s="453"/>
      <c r="W569"/>
      <c r="X569"/>
      <c r="AE569"/>
    </row>
    <row r="570" spans="11:31" ht="13.5">
      <c r="K570" s="6"/>
      <c r="L570" s="6"/>
      <c r="S570" s="453"/>
      <c r="W570"/>
      <c r="X570"/>
      <c r="AE570"/>
    </row>
    <row r="571" spans="11:31" ht="13.5">
      <c r="K571" s="6"/>
      <c r="L571" s="6"/>
      <c r="S571" s="453"/>
      <c r="W571"/>
      <c r="X571"/>
      <c r="AE571"/>
    </row>
    <row r="572" spans="11:31" ht="13.5">
      <c r="K572" s="6"/>
      <c r="L572" s="6"/>
      <c r="S572" s="453"/>
      <c r="W572"/>
      <c r="X572"/>
      <c r="AE572"/>
    </row>
    <row r="573" spans="11:31" ht="13.5">
      <c r="K573" s="6"/>
      <c r="L573" s="6"/>
      <c r="S573" s="453"/>
      <c r="W573"/>
      <c r="X573"/>
      <c r="AE573"/>
    </row>
    <row r="574" spans="11:31" ht="13.5">
      <c r="K574" s="6"/>
      <c r="L574" s="6"/>
      <c r="S574" s="453"/>
      <c r="W574"/>
      <c r="X574"/>
      <c r="AE574"/>
    </row>
    <row r="575" spans="11:31" ht="13.5">
      <c r="K575" s="6"/>
      <c r="L575" s="6"/>
      <c r="S575" s="453"/>
      <c r="W575"/>
      <c r="X575"/>
      <c r="AE575"/>
    </row>
    <row r="576" spans="11:31" ht="13.5">
      <c r="K576" s="6"/>
      <c r="L576" s="6"/>
      <c r="S576" s="453"/>
      <c r="W576"/>
      <c r="X576"/>
      <c r="AE576"/>
    </row>
    <row r="577" spans="11:31" ht="13.5">
      <c r="K577" s="6"/>
      <c r="L577" s="6"/>
      <c r="S577" s="453"/>
      <c r="W577"/>
      <c r="X577"/>
      <c r="AE577"/>
    </row>
    <row r="578" spans="11:31" ht="13.5">
      <c r="K578" s="6"/>
      <c r="L578" s="6"/>
      <c r="S578" s="453"/>
      <c r="W578"/>
      <c r="X578"/>
      <c r="AE578"/>
    </row>
    <row r="579" spans="11:31" ht="13.5">
      <c r="K579" s="6"/>
      <c r="L579" s="6"/>
      <c r="S579" s="453"/>
      <c r="W579"/>
      <c r="X579"/>
      <c r="AE579"/>
    </row>
    <row r="580" spans="11:31" ht="13.5">
      <c r="K580" s="6"/>
      <c r="L580" s="6"/>
      <c r="S580" s="453"/>
      <c r="W580"/>
      <c r="X580"/>
      <c r="AE580"/>
    </row>
    <row r="581" spans="11:31" ht="13.5">
      <c r="K581" s="6"/>
      <c r="L581" s="6"/>
      <c r="S581" s="453"/>
      <c r="W581"/>
      <c r="X581"/>
      <c r="AE581"/>
    </row>
    <row r="582" spans="11:31" ht="13.5">
      <c r="K582" s="6"/>
      <c r="L582" s="6"/>
      <c r="S582" s="453"/>
      <c r="W582"/>
      <c r="X582"/>
      <c r="AE582"/>
    </row>
    <row r="583" spans="11:31" ht="13.5">
      <c r="K583" s="6"/>
      <c r="L583" s="6"/>
      <c r="S583" s="453"/>
      <c r="W583"/>
      <c r="X583"/>
      <c r="AE583"/>
    </row>
    <row r="584" spans="11:31" ht="13.5">
      <c r="K584" s="6"/>
      <c r="L584" s="6"/>
      <c r="S584" s="453"/>
      <c r="W584"/>
      <c r="X584"/>
      <c r="AE584"/>
    </row>
    <row r="585" spans="11:31" ht="13.5">
      <c r="K585" s="6"/>
      <c r="L585" s="6"/>
      <c r="S585" s="453"/>
      <c r="W585"/>
      <c r="X585"/>
      <c r="AE585"/>
    </row>
    <row r="586" spans="11:31" ht="13.5">
      <c r="K586" s="6"/>
      <c r="L586" s="6"/>
      <c r="S586" s="453"/>
      <c r="W586"/>
      <c r="X586"/>
      <c r="AE586"/>
    </row>
    <row r="587" spans="11:31" ht="13.5">
      <c r="K587" s="6"/>
      <c r="L587" s="6"/>
      <c r="S587" s="453"/>
      <c r="W587"/>
      <c r="X587"/>
      <c r="AE587"/>
    </row>
    <row r="588" spans="11:31" ht="13.5">
      <c r="K588" s="6"/>
      <c r="L588" s="6"/>
      <c r="S588" s="453"/>
      <c r="W588"/>
      <c r="X588"/>
      <c r="AE588"/>
    </row>
    <row r="589" spans="11:31" ht="13.5">
      <c r="K589" s="6"/>
      <c r="L589" s="6"/>
      <c r="S589" s="453"/>
      <c r="W589"/>
      <c r="X589"/>
      <c r="AE589"/>
    </row>
    <row r="590" spans="11:31" ht="13.5">
      <c r="K590" s="6"/>
      <c r="L590" s="6"/>
      <c r="S590" s="453"/>
      <c r="W590"/>
      <c r="X590"/>
      <c r="AE590"/>
    </row>
    <row r="591" spans="11:31" ht="13.5">
      <c r="K591" s="6"/>
      <c r="L591" s="6"/>
      <c r="S591" s="453"/>
      <c r="W591"/>
      <c r="X591"/>
      <c r="AE591"/>
    </row>
    <row r="592" spans="11:31" ht="13.5">
      <c r="K592" s="6"/>
      <c r="L592" s="6"/>
      <c r="S592" s="453"/>
      <c r="W592"/>
      <c r="X592"/>
      <c r="AE592"/>
    </row>
    <row r="593" spans="11:31" ht="13.5">
      <c r="K593" s="6"/>
      <c r="L593" s="6"/>
      <c r="S593" s="453"/>
      <c r="W593"/>
      <c r="X593"/>
      <c r="AE593"/>
    </row>
    <row r="594" spans="11:31" ht="13.5">
      <c r="K594" s="6"/>
      <c r="L594" s="6"/>
      <c r="S594" s="453"/>
      <c r="W594"/>
      <c r="X594"/>
      <c r="AE594"/>
    </row>
    <row r="595" spans="11:31" ht="13.5">
      <c r="K595" s="6"/>
      <c r="L595" s="6"/>
      <c r="S595" s="453"/>
      <c r="W595"/>
      <c r="X595"/>
      <c r="AE595"/>
    </row>
    <row r="596" spans="11:31" ht="13.5">
      <c r="K596" s="6"/>
      <c r="L596" s="6"/>
      <c r="S596" s="453"/>
      <c r="W596"/>
      <c r="X596"/>
      <c r="AE596"/>
    </row>
    <row r="597" spans="11:31" ht="13.5">
      <c r="K597" s="6"/>
      <c r="L597" s="6"/>
      <c r="S597" s="453"/>
      <c r="W597"/>
      <c r="X597"/>
      <c r="AE597"/>
    </row>
    <row r="598" spans="11:31" ht="13.5">
      <c r="K598" s="6"/>
      <c r="L598" s="6"/>
      <c r="S598" s="453"/>
      <c r="W598"/>
      <c r="X598"/>
      <c r="AE598"/>
    </row>
    <row r="599" spans="11:31" ht="13.5">
      <c r="K599" s="6"/>
      <c r="L599" s="6"/>
      <c r="S599" s="453"/>
      <c r="W599"/>
      <c r="X599"/>
      <c r="AE599"/>
    </row>
    <row r="600" spans="11:31" ht="13.5">
      <c r="K600" s="6"/>
      <c r="L600" s="6"/>
      <c r="S600" s="453"/>
      <c r="W600"/>
      <c r="X600"/>
      <c r="AE600"/>
    </row>
    <row r="601" spans="11:31" ht="13.5">
      <c r="K601" s="6"/>
      <c r="L601" s="6"/>
      <c r="S601" s="453"/>
      <c r="W601"/>
      <c r="X601"/>
      <c r="AE601"/>
    </row>
    <row r="602" spans="11:31" ht="13.5">
      <c r="K602" s="6"/>
      <c r="L602" s="6"/>
      <c r="S602" s="453"/>
      <c r="W602"/>
      <c r="X602"/>
      <c r="AE602"/>
    </row>
    <row r="603" spans="11:31" ht="13.5">
      <c r="K603" s="6"/>
      <c r="L603" s="6"/>
      <c r="S603" s="453"/>
      <c r="W603"/>
      <c r="X603"/>
      <c r="AE603"/>
    </row>
    <row r="604" spans="11:31" ht="13.5">
      <c r="K604" s="6"/>
      <c r="L604" s="6"/>
      <c r="S604" s="453"/>
      <c r="W604"/>
      <c r="X604"/>
      <c r="AE604"/>
    </row>
    <row r="605" spans="11:31" ht="13.5">
      <c r="K605" s="6"/>
      <c r="L605" s="6"/>
      <c r="S605" s="453"/>
      <c r="W605"/>
      <c r="X605"/>
      <c r="AE605"/>
    </row>
    <row r="606" spans="11:31" ht="13.5">
      <c r="K606" s="6"/>
      <c r="L606" s="6"/>
      <c r="S606" s="453"/>
      <c r="W606"/>
      <c r="X606"/>
      <c r="AE606"/>
    </row>
    <row r="607" spans="11:31" ht="13.5">
      <c r="K607" s="6"/>
      <c r="L607" s="6"/>
      <c r="S607" s="453"/>
      <c r="W607"/>
      <c r="X607"/>
      <c r="AE607"/>
    </row>
    <row r="608" spans="11:31" ht="13.5">
      <c r="K608" s="6"/>
      <c r="L608" s="6"/>
      <c r="S608" s="453"/>
      <c r="W608"/>
      <c r="X608"/>
      <c r="AE608"/>
    </row>
    <row r="609" spans="11:31" ht="13.5">
      <c r="K609" s="6"/>
      <c r="L609" s="6"/>
      <c r="S609" s="453"/>
      <c r="W609"/>
      <c r="X609"/>
      <c r="AE609"/>
    </row>
    <row r="610" spans="11:31" ht="13.5">
      <c r="K610" s="6"/>
      <c r="L610" s="6"/>
      <c r="S610" s="453"/>
      <c r="W610"/>
      <c r="X610"/>
      <c r="AE610"/>
    </row>
    <row r="611" spans="11:31" ht="13.5">
      <c r="K611" s="6"/>
      <c r="L611" s="6"/>
      <c r="S611" s="453"/>
      <c r="W611"/>
      <c r="X611"/>
      <c r="AE611"/>
    </row>
    <row r="612" spans="11:31" ht="13.5">
      <c r="K612" s="6"/>
      <c r="L612" s="6"/>
      <c r="S612" s="453"/>
      <c r="W612"/>
      <c r="X612"/>
      <c r="AE612"/>
    </row>
    <row r="613" spans="11:31" ht="13.5">
      <c r="K613" s="6"/>
      <c r="L613" s="6"/>
      <c r="S613" s="453"/>
      <c r="W613"/>
      <c r="X613"/>
      <c r="AE613"/>
    </row>
    <row r="614" spans="11:31" ht="13.5">
      <c r="K614" s="6"/>
      <c r="L614" s="6"/>
      <c r="S614" s="453"/>
      <c r="W614"/>
      <c r="X614"/>
      <c r="AE614"/>
    </row>
    <row r="615" spans="11:31" ht="13.5">
      <c r="K615" s="6"/>
      <c r="L615" s="6"/>
      <c r="S615" s="453"/>
      <c r="W615"/>
      <c r="X615"/>
      <c r="AE615"/>
    </row>
    <row r="616" spans="11:31" ht="13.5">
      <c r="K616" s="6"/>
      <c r="L616" s="6"/>
      <c r="S616" s="453"/>
      <c r="W616"/>
      <c r="X616"/>
      <c r="AE616"/>
    </row>
    <row r="617" spans="11:31" ht="13.5">
      <c r="K617" s="6"/>
      <c r="L617" s="6"/>
      <c r="S617" s="453"/>
      <c r="W617"/>
      <c r="X617"/>
      <c r="AE617"/>
    </row>
    <row r="618" spans="11:31" ht="13.5">
      <c r="K618" s="6"/>
      <c r="L618" s="6"/>
      <c r="S618" s="453"/>
      <c r="W618"/>
      <c r="X618"/>
      <c r="AE618"/>
    </row>
    <row r="619" spans="11:31" ht="13.5">
      <c r="K619" s="6"/>
      <c r="L619" s="6"/>
      <c r="S619" s="453"/>
      <c r="W619"/>
      <c r="X619"/>
      <c r="AE619"/>
    </row>
    <row r="620" spans="11:31" ht="13.5">
      <c r="K620" s="6"/>
      <c r="L620" s="6"/>
      <c r="S620" s="453"/>
      <c r="W620"/>
      <c r="X620"/>
      <c r="AE620"/>
    </row>
    <row r="621" spans="11:31" ht="13.5">
      <c r="K621" s="6"/>
      <c r="L621" s="6"/>
      <c r="S621" s="453"/>
      <c r="W621"/>
      <c r="X621"/>
      <c r="AE621"/>
    </row>
    <row r="622" spans="11:31" ht="13.5">
      <c r="K622" s="6"/>
      <c r="L622" s="6"/>
      <c r="S622" s="453"/>
      <c r="W622"/>
      <c r="X622"/>
      <c r="AE622"/>
    </row>
    <row r="623" spans="11:31" ht="13.5">
      <c r="K623" s="6"/>
      <c r="L623" s="6"/>
      <c r="S623" s="453"/>
      <c r="W623"/>
      <c r="X623"/>
      <c r="AE623"/>
    </row>
    <row r="624" spans="11:31" ht="13.5">
      <c r="K624" s="6"/>
      <c r="L624" s="6"/>
      <c r="S624" s="453"/>
      <c r="W624"/>
      <c r="X624"/>
      <c r="AE624"/>
    </row>
    <row r="625" spans="11:31" ht="13.5">
      <c r="K625" s="6"/>
      <c r="L625" s="6"/>
      <c r="S625" s="453"/>
      <c r="W625"/>
      <c r="X625"/>
      <c r="AE625"/>
    </row>
    <row r="626" spans="11:31" ht="13.5">
      <c r="K626" s="6"/>
      <c r="L626" s="6"/>
      <c r="S626" s="453"/>
      <c r="W626"/>
      <c r="X626"/>
      <c r="AE626"/>
    </row>
    <row r="627" spans="11:31" ht="13.5">
      <c r="K627" s="6"/>
      <c r="L627" s="6"/>
      <c r="S627" s="453"/>
      <c r="W627"/>
      <c r="X627"/>
      <c r="AE627"/>
    </row>
    <row r="628" spans="11:31" ht="13.5">
      <c r="K628" s="6"/>
      <c r="L628" s="6"/>
      <c r="S628" s="453"/>
      <c r="W628"/>
      <c r="X628"/>
      <c r="AE628"/>
    </row>
    <row r="629" spans="11:31" ht="13.5">
      <c r="K629" s="6"/>
      <c r="L629" s="6"/>
      <c r="S629" s="453"/>
      <c r="W629"/>
      <c r="X629"/>
      <c r="AE629"/>
    </row>
    <row r="630" spans="11:31" ht="13.5">
      <c r="K630" s="6"/>
      <c r="L630" s="6"/>
      <c r="S630" s="453"/>
      <c r="W630"/>
      <c r="X630"/>
      <c r="AE630"/>
    </row>
    <row r="631" spans="11:31" ht="13.5">
      <c r="K631" s="6"/>
      <c r="L631" s="6"/>
      <c r="S631" s="453"/>
      <c r="W631"/>
      <c r="X631"/>
      <c r="AE631"/>
    </row>
    <row r="632" spans="11:31" ht="13.5">
      <c r="K632" s="6"/>
      <c r="L632" s="6"/>
      <c r="S632" s="453"/>
      <c r="W632"/>
      <c r="X632"/>
      <c r="AE632"/>
    </row>
    <row r="633" spans="11:31" ht="13.5">
      <c r="K633" s="6"/>
      <c r="L633" s="6"/>
      <c r="S633" s="453"/>
      <c r="W633"/>
      <c r="X633"/>
      <c r="AE633"/>
    </row>
    <row r="634" spans="11:31" ht="13.5">
      <c r="K634" s="6"/>
      <c r="L634" s="6"/>
      <c r="S634" s="453"/>
      <c r="W634"/>
      <c r="X634"/>
      <c r="AE634"/>
    </row>
    <row r="635" spans="11:31" ht="13.5">
      <c r="K635" s="6"/>
      <c r="L635" s="6"/>
      <c r="S635" s="453"/>
      <c r="W635"/>
      <c r="X635"/>
      <c r="AE635"/>
    </row>
    <row r="636" spans="13:31" ht="13.5">
      <c r="M636" s="6"/>
      <c r="N636" s="6"/>
      <c r="U636" s="453"/>
      <c r="W636"/>
      <c r="X636"/>
      <c r="AE636"/>
    </row>
    <row r="637" spans="13:31" ht="13.5">
      <c r="M637" s="6"/>
      <c r="N637" s="6"/>
      <c r="U637" s="453"/>
      <c r="W637"/>
      <c r="X637"/>
      <c r="AE637"/>
    </row>
    <row r="638" spans="13:31" ht="13.5">
      <c r="M638" s="6"/>
      <c r="N638" s="6"/>
      <c r="U638" s="453"/>
      <c r="W638"/>
      <c r="X638"/>
      <c r="AE638"/>
    </row>
    <row r="639" spans="13:31" ht="13.5">
      <c r="M639" s="6"/>
      <c r="N639" s="6"/>
      <c r="U639" s="453"/>
      <c r="W639"/>
      <c r="X639"/>
      <c r="AE639"/>
    </row>
    <row r="640" spans="13:31" ht="13.5">
      <c r="M640" s="6"/>
      <c r="N640" s="6"/>
      <c r="U640" s="453"/>
      <c r="W640"/>
      <c r="X640"/>
      <c r="AE640"/>
    </row>
    <row r="641" spans="13:31" ht="13.5">
      <c r="M641" s="6"/>
      <c r="N641" s="6"/>
      <c r="U641" s="453"/>
      <c r="W641"/>
      <c r="X641"/>
      <c r="AE641"/>
    </row>
    <row r="642" spans="13:31" ht="13.5">
      <c r="M642" s="6"/>
      <c r="N642" s="6"/>
      <c r="U642" s="453"/>
      <c r="W642"/>
      <c r="X642"/>
      <c r="AE642"/>
    </row>
    <row r="643" spans="13:31" ht="13.5">
      <c r="M643" s="6"/>
      <c r="N643" s="6"/>
      <c r="U643" s="453"/>
      <c r="W643"/>
      <c r="X643"/>
      <c r="AE643"/>
    </row>
    <row r="644" spans="13:31" ht="13.5">
      <c r="M644" s="6"/>
      <c r="N644" s="6"/>
      <c r="U644" s="453"/>
      <c r="W644"/>
      <c r="X644"/>
      <c r="AE644"/>
    </row>
    <row r="645" spans="13:31" ht="13.5">
      <c r="M645" s="6"/>
      <c r="N645" s="6"/>
      <c r="U645" s="453"/>
      <c r="W645"/>
      <c r="X645"/>
      <c r="AE645"/>
    </row>
    <row r="646" spans="13:31" ht="13.5">
      <c r="M646" s="6"/>
      <c r="N646" s="6"/>
      <c r="U646" s="453"/>
      <c r="W646"/>
      <c r="X646"/>
      <c r="AE646"/>
    </row>
    <row r="647" spans="13:31" ht="13.5">
      <c r="M647" s="6"/>
      <c r="N647" s="6"/>
      <c r="U647" s="453"/>
      <c r="W647"/>
      <c r="X647"/>
      <c r="AE647"/>
    </row>
    <row r="648" spans="13:31" ht="13.5">
      <c r="M648" s="6"/>
      <c r="N648" s="6"/>
      <c r="U648" s="453"/>
      <c r="W648"/>
      <c r="X648"/>
      <c r="AE648"/>
    </row>
    <row r="649" spans="13:31" ht="13.5">
      <c r="M649" s="6"/>
      <c r="N649" s="6"/>
      <c r="U649" s="453"/>
      <c r="W649"/>
      <c r="X649"/>
      <c r="AE649"/>
    </row>
    <row r="650" spans="13:31" ht="13.5">
      <c r="M650" s="6"/>
      <c r="N650" s="6"/>
      <c r="U650" s="453"/>
      <c r="W650"/>
      <c r="X650"/>
      <c r="AE650"/>
    </row>
    <row r="651" spans="13:31" ht="13.5">
      <c r="M651" s="6"/>
      <c r="N651" s="6"/>
      <c r="U651" s="453"/>
      <c r="W651"/>
      <c r="X651"/>
      <c r="AE651"/>
    </row>
    <row r="652" spans="13:31" ht="13.5">
      <c r="M652" s="6"/>
      <c r="N652" s="6"/>
      <c r="U652" s="453"/>
      <c r="W652"/>
      <c r="X652"/>
      <c r="AE652"/>
    </row>
    <row r="653" spans="13:31" ht="13.5">
      <c r="M653" s="6"/>
      <c r="N653" s="6"/>
      <c r="U653" s="453"/>
      <c r="W653"/>
      <c r="X653"/>
      <c r="AE653"/>
    </row>
    <row r="654" spans="13:31" ht="13.5">
      <c r="M654" s="6"/>
      <c r="N654" s="6"/>
      <c r="U654" s="453"/>
      <c r="W654"/>
      <c r="X654"/>
      <c r="AE654"/>
    </row>
    <row r="655" spans="13:31" ht="13.5">
      <c r="M655" s="6"/>
      <c r="N655" s="6"/>
      <c r="U655" s="453"/>
      <c r="W655"/>
      <c r="X655"/>
      <c r="AE655"/>
    </row>
    <row r="656" spans="13:31" ht="13.5">
      <c r="M656" s="6"/>
      <c r="N656" s="6"/>
      <c r="U656" s="453"/>
      <c r="W656"/>
      <c r="X656"/>
      <c r="AE656"/>
    </row>
    <row r="657" spans="13:31" ht="13.5">
      <c r="M657" s="6"/>
      <c r="N657" s="6"/>
      <c r="U657" s="453"/>
      <c r="W657"/>
      <c r="X657"/>
      <c r="AE657"/>
    </row>
    <row r="658" spans="13:31" ht="13.5">
      <c r="M658" s="6"/>
      <c r="N658" s="6"/>
      <c r="U658" s="453"/>
      <c r="W658"/>
      <c r="X658"/>
      <c r="AE658"/>
    </row>
    <row r="659" spans="13:31" ht="13.5">
      <c r="M659" s="6"/>
      <c r="N659" s="6"/>
      <c r="U659" s="453"/>
      <c r="W659"/>
      <c r="X659"/>
      <c r="AE659"/>
    </row>
    <row r="660" spans="13:31" ht="13.5">
      <c r="M660" s="6"/>
      <c r="N660" s="6"/>
      <c r="U660" s="453"/>
      <c r="W660"/>
      <c r="X660"/>
      <c r="AE660"/>
    </row>
    <row r="661" spans="13:31" ht="13.5">
      <c r="M661" s="6"/>
      <c r="N661" s="6"/>
      <c r="U661" s="453"/>
      <c r="W661"/>
      <c r="X661"/>
      <c r="AE661"/>
    </row>
    <row r="662" spans="13:31" ht="13.5">
      <c r="M662" s="6"/>
      <c r="N662" s="6"/>
      <c r="U662" s="453"/>
      <c r="W662"/>
      <c r="X662"/>
      <c r="AE662"/>
    </row>
    <row r="663" spans="13:31" ht="13.5">
      <c r="M663" s="6"/>
      <c r="N663" s="6"/>
      <c r="U663" s="453"/>
      <c r="W663"/>
      <c r="X663"/>
      <c r="AE663"/>
    </row>
    <row r="664" spans="13:31" ht="13.5">
      <c r="M664" s="6"/>
      <c r="N664" s="6"/>
      <c r="U664" s="453"/>
      <c r="W664"/>
      <c r="X664"/>
      <c r="AE664"/>
    </row>
    <row r="665" spans="13:31" ht="13.5">
      <c r="M665" s="6"/>
      <c r="N665" s="6"/>
      <c r="U665" s="453"/>
      <c r="W665"/>
      <c r="X665"/>
      <c r="AE665"/>
    </row>
    <row r="666" spans="13:31" ht="13.5">
      <c r="M666" s="6"/>
      <c r="N666" s="6"/>
      <c r="U666" s="453"/>
      <c r="W666"/>
      <c r="X666"/>
      <c r="AE666"/>
    </row>
    <row r="667" spans="13:31" ht="13.5">
      <c r="M667" s="6"/>
      <c r="N667" s="6"/>
      <c r="U667" s="453"/>
      <c r="W667"/>
      <c r="X667"/>
      <c r="AE667"/>
    </row>
    <row r="668" spans="13:31" ht="13.5">
      <c r="M668" s="6"/>
      <c r="N668" s="6"/>
      <c r="U668" s="453"/>
      <c r="W668"/>
      <c r="X668"/>
      <c r="AE668"/>
    </row>
    <row r="669" spans="13:31" ht="13.5">
      <c r="M669" s="6"/>
      <c r="N669" s="6"/>
      <c r="U669" s="453"/>
      <c r="W669"/>
      <c r="X669"/>
      <c r="AE669"/>
    </row>
    <row r="670" spans="13:31" ht="13.5">
      <c r="M670" s="6"/>
      <c r="N670" s="6"/>
      <c r="U670" s="453"/>
      <c r="W670"/>
      <c r="X670"/>
      <c r="AE670"/>
    </row>
    <row r="671" spans="13:31" ht="13.5">
      <c r="M671" s="6"/>
      <c r="N671" s="6"/>
      <c r="U671" s="453"/>
      <c r="W671"/>
      <c r="X671"/>
      <c r="AE671"/>
    </row>
    <row r="672" spans="13:31" ht="13.5">
      <c r="M672" s="6"/>
      <c r="N672" s="6"/>
      <c r="U672" s="453"/>
      <c r="W672"/>
      <c r="X672"/>
      <c r="AE672"/>
    </row>
    <row r="673" spans="13:31" ht="13.5">
      <c r="M673" s="6"/>
      <c r="N673" s="6"/>
      <c r="U673" s="453"/>
      <c r="W673"/>
      <c r="X673"/>
      <c r="AE673"/>
    </row>
    <row r="674" spans="13:31" ht="13.5">
      <c r="M674" s="6"/>
      <c r="N674" s="6"/>
      <c r="U674" s="453"/>
      <c r="W674"/>
      <c r="X674"/>
      <c r="AE674"/>
    </row>
    <row r="675" spans="13:31" ht="13.5">
      <c r="M675" s="6"/>
      <c r="N675" s="6"/>
      <c r="U675" s="453"/>
      <c r="W675"/>
      <c r="X675"/>
      <c r="AE675"/>
    </row>
    <row r="676" spans="13:31" ht="13.5">
      <c r="M676" s="6"/>
      <c r="N676" s="6"/>
      <c r="U676" s="453"/>
      <c r="W676"/>
      <c r="X676"/>
      <c r="AE676"/>
    </row>
    <row r="677" spans="13:31" ht="13.5">
      <c r="M677" s="6"/>
      <c r="N677" s="6"/>
      <c r="U677" s="453"/>
      <c r="W677"/>
      <c r="X677"/>
      <c r="AE677"/>
    </row>
    <row r="678" spans="13:31" ht="13.5">
      <c r="M678" s="6"/>
      <c r="N678" s="6"/>
      <c r="U678" s="453"/>
      <c r="W678"/>
      <c r="X678"/>
      <c r="AE678"/>
    </row>
    <row r="679" spans="13:31" ht="13.5">
      <c r="M679" s="6"/>
      <c r="N679" s="6"/>
      <c r="U679" s="453"/>
      <c r="W679"/>
      <c r="X679"/>
      <c r="AE679"/>
    </row>
    <row r="680" spans="13:31" ht="13.5">
      <c r="M680" s="6"/>
      <c r="N680" s="6"/>
      <c r="U680" s="453"/>
      <c r="W680"/>
      <c r="X680"/>
      <c r="AE680"/>
    </row>
    <row r="681" spans="13:31" ht="13.5">
      <c r="M681" s="6"/>
      <c r="N681" s="6"/>
      <c r="U681" s="453"/>
      <c r="W681"/>
      <c r="X681"/>
      <c r="AE681"/>
    </row>
    <row r="682" spans="13:31" ht="13.5">
      <c r="M682" s="6"/>
      <c r="N682" s="6"/>
      <c r="U682" s="453"/>
      <c r="W682"/>
      <c r="X682"/>
      <c r="AE682"/>
    </row>
    <row r="683" spans="13:31" ht="13.5">
      <c r="M683" s="6"/>
      <c r="N683" s="6"/>
      <c r="U683" s="453"/>
      <c r="W683"/>
      <c r="X683"/>
      <c r="AE683"/>
    </row>
    <row r="684" spans="13:31" ht="13.5">
      <c r="M684" s="6"/>
      <c r="N684" s="6"/>
      <c r="U684" s="453"/>
      <c r="W684"/>
      <c r="X684"/>
      <c r="AE684"/>
    </row>
    <row r="685" spans="13:31" ht="13.5">
      <c r="M685" s="6"/>
      <c r="N685" s="6"/>
      <c r="U685" s="453"/>
      <c r="W685"/>
      <c r="X685"/>
      <c r="AE685"/>
    </row>
    <row r="686" spans="13:31" ht="13.5">
      <c r="M686" s="6"/>
      <c r="N686" s="6"/>
      <c r="U686" s="453"/>
      <c r="W686"/>
      <c r="X686"/>
      <c r="AE686"/>
    </row>
    <row r="687" spans="13:31" ht="13.5">
      <c r="M687" s="6"/>
      <c r="N687" s="6"/>
      <c r="U687" s="453"/>
      <c r="W687"/>
      <c r="X687"/>
      <c r="AE687"/>
    </row>
    <row r="688" spans="13:31" ht="13.5">
      <c r="M688" s="6"/>
      <c r="N688" s="6"/>
      <c r="U688" s="453"/>
      <c r="W688"/>
      <c r="X688"/>
      <c r="AE688"/>
    </row>
    <row r="689" spans="13:31" ht="13.5">
      <c r="M689" s="6"/>
      <c r="N689" s="6"/>
      <c r="U689" s="453"/>
      <c r="W689"/>
      <c r="X689"/>
      <c r="AE689"/>
    </row>
    <row r="690" spans="13:31" ht="13.5">
      <c r="M690" s="6"/>
      <c r="N690" s="6"/>
      <c r="U690" s="453"/>
      <c r="W690"/>
      <c r="X690"/>
      <c r="AE690"/>
    </row>
    <row r="691" spans="13:31" ht="13.5">
      <c r="M691" s="6"/>
      <c r="N691" s="6"/>
      <c r="U691" s="453"/>
      <c r="W691"/>
      <c r="X691"/>
      <c r="AE691"/>
    </row>
    <row r="692" spans="13:31" ht="13.5">
      <c r="M692" s="6"/>
      <c r="N692" s="6"/>
      <c r="U692" s="453"/>
      <c r="W692"/>
      <c r="X692"/>
      <c r="AE692"/>
    </row>
    <row r="693" spans="13:31" ht="13.5">
      <c r="M693" s="6"/>
      <c r="N693" s="6"/>
      <c r="U693" s="453"/>
      <c r="W693"/>
      <c r="X693"/>
      <c r="AE693"/>
    </row>
    <row r="694" spans="13:31" ht="13.5">
      <c r="M694" s="6"/>
      <c r="N694" s="6"/>
      <c r="U694" s="453"/>
      <c r="W694"/>
      <c r="X694"/>
      <c r="AE694"/>
    </row>
    <row r="695" spans="13:31" ht="13.5">
      <c r="M695" s="6"/>
      <c r="N695" s="6"/>
      <c r="U695" s="453"/>
      <c r="W695"/>
      <c r="X695"/>
      <c r="AE695"/>
    </row>
    <row r="696" spans="13:31" ht="13.5">
      <c r="M696" s="6"/>
      <c r="N696" s="6"/>
      <c r="U696" s="453"/>
      <c r="W696"/>
      <c r="X696"/>
      <c r="AE696"/>
    </row>
    <row r="697" spans="13:31" ht="13.5">
      <c r="M697" s="6"/>
      <c r="N697" s="6"/>
      <c r="U697" s="453"/>
      <c r="W697"/>
      <c r="X697"/>
      <c r="AE697"/>
    </row>
    <row r="698" spans="13:31" ht="13.5">
      <c r="M698" s="6"/>
      <c r="N698" s="6"/>
      <c r="U698" s="453"/>
      <c r="W698"/>
      <c r="X698"/>
      <c r="AE698"/>
    </row>
    <row r="699" spans="13:31" ht="13.5">
      <c r="M699" s="6"/>
      <c r="N699" s="6"/>
      <c r="U699" s="453"/>
      <c r="W699"/>
      <c r="X699"/>
      <c r="AE699"/>
    </row>
    <row r="700" spans="13:31" ht="13.5">
      <c r="M700" s="6"/>
      <c r="N700" s="6"/>
      <c r="U700" s="453"/>
      <c r="W700"/>
      <c r="X700"/>
      <c r="AE700"/>
    </row>
    <row r="701" spans="13:31" ht="13.5">
      <c r="M701" s="6"/>
      <c r="N701" s="6"/>
      <c r="U701" s="453"/>
      <c r="W701"/>
      <c r="X701"/>
      <c r="AE701"/>
    </row>
    <row r="702" spans="13:31" ht="13.5">
      <c r="M702" s="6"/>
      <c r="N702" s="6"/>
      <c r="U702" s="453"/>
      <c r="W702"/>
      <c r="X702"/>
      <c r="AE702"/>
    </row>
    <row r="703" spans="13:31" ht="13.5">
      <c r="M703" s="6"/>
      <c r="N703" s="6"/>
      <c r="U703" s="453"/>
      <c r="W703"/>
      <c r="X703"/>
      <c r="AE703"/>
    </row>
    <row r="704" spans="13:31" ht="13.5">
      <c r="M704" s="6"/>
      <c r="N704" s="6"/>
      <c r="U704" s="453"/>
      <c r="W704"/>
      <c r="X704"/>
      <c r="AE704"/>
    </row>
    <row r="705" spans="13:31" ht="13.5">
      <c r="M705" s="6"/>
      <c r="N705" s="6"/>
      <c r="U705" s="453"/>
      <c r="W705"/>
      <c r="X705"/>
      <c r="AE705"/>
    </row>
    <row r="706" spans="13:31" ht="13.5">
      <c r="M706" s="6"/>
      <c r="N706" s="6"/>
      <c r="U706" s="453"/>
      <c r="W706"/>
      <c r="X706"/>
      <c r="AE706"/>
    </row>
    <row r="707" spans="13:31" ht="13.5">
      <c r="M707" s="6"/>
      <c r="N707" s="6"/>
      <c r="U707" s="453"/>
      <c r="W707"/>
      <c r="X707"/>
      <c r="AE707"/>
    </row>
    <row r="708" spans="13:31" ht="13.5">
      <c r="M708" s="6"/>
      <c r="N708" s="6"/>
      <c r="U708" s="453"/>
      <c r="W708"/>
      <c r="X708"/>
      <c r="AE708"/>
    </row>
    <row r="709" spans="13:31" ht="13.5">
      <c r="M709" s="6"/>
      <c r="N709" s="6"/>
      <c r="U709" s="453"/>
      <c r="W709"/>
      <c r="X709"/>
      <c r="AE709"/>
    </row>
    <row r="710" spans="13:31" ht="13.5">
      <c r="M710" s="6"/>
      <c r="N710" s="6"/>
      <c r="U710" s="453"/>
      <c r="W710"/>
      <c r="X710"/>
      <c r="AE710"/>
    </row>
    <row r="711" spans="13:31" ht="13.5">
      <c r="M711" s="6"/>
      <c r="N711" s="6"/>
      <c r="U711" s="453"/>
      <c r="W711"/>
      <c r="X711"/>
      <c r="AE711"/>
    </row>
    <row r="712" spans="13:31" ht="13.5">
      <c r="M712" s="6"/>
      <c r="N712" s="6"/>
      <c r="U712" s="453"/>
      <c r="W712"/>
      <c r="X712"/>
      <c r="AE712"/>
    </row>
    <row r="713" spans="13:31" ht="13.5">
      <c r="M713" s="6"/>
      <c r="N713" s="6"/>
      <c r="U713" s="453"/>
      <c r="W713"/>
      <c r="X713"/>
      <c r="AE713"/>
    </row>
    <row r="714" spans="13:31" ht="13.5">
      <c r="M714" s="6"/>
      <c r="N714" s="6"/>
      <c r="U714" s="453"/>
      <c r="W714"/>
      <c r="X714"/>
      <c r="AE714"/>
    </row>
    <row r="715" spans="13:31" ht="13.5">
      <c r="M715" s="6"/>
      <c r="N715" s="6"/>
      <c r="U715" s="453"/>
      <c r="W715"/>
      <c r="X715"/>
      <c r="AE715"/>
    </row>
    <row r="716" spans="13:31" ht="13.5">
      <c r="M716" s="6"/>
      <c r="N716" s="6"/>
      <c r="U716" s="453"/>
      <c r="W716"/>
      <c r="X716"/>
      <c r="AE716"/>
    </row>
    <row r="717" spans="13:31" ht="13.5">
      <c r="M717" s="6"/>
      <c r="N717" s="6"/>
      <c r="U717" s="453"/>
      <c r="W717"/>
      <c r="X717"/>
      <c r="AE717"/>
    </row>
    <row r="718" spans="13:31" ht="13.5">
      <c r="M718" s="6"/>
      <c r="N718" s="6"/>
      <c r="U718" s="453"/>
      <c r="W718"/>
      <c r="X718"/>
      <c r="AE718"/>
    </row>
    <row r="719" spans="13:31" ht="13.5">
      <c r="M719" s="6"/>
      <c r="N719" s="6"/>
      <c r="U719" s="453"/>
      <c r="W719"/>
      <c r="X719"/>
      <c r="AE719"/>
    </row>
    <row r="720" spans="13:31" ht="13.5">
      <c r="M720" s="6"/>
      <c r="N720" s="6"/>
      <c r="U720" s="453"/>
      <c r="W720"/>
      <c r="X720"/>
      <c r="AE720"/>
    </row>
    <row r="721" spans="13:31" ht="13.5">
      <c r="M721" s="6"/>
      <c r="N721" s="6"/>
      <c r="U721" s="453"/>
      <c r="W721"/>
      <c r="X721"/>
      <c r="AE721"/>
    </row>
    <row r="722" spans="13:31" ht="13.5">
      <c r="M722" s="6"/>
      <c r="N722" s="6"/>
      <c r="U722" s="453"/>
      <c r="W722"/>
      <c r="X722"/>
      <c r="AE722"/>
    </row>
    <row r="723" spans="13:31" ht="13.5">
      <c r="M723" s="6"/>
      <c r="N723" s="6"/>
      <c r="U723" s="453"/>
      <c r="W723"/>
      <c r="X723"/>
      <c r="AE723"/>
    </row>
    <row r="724" spans="13:31" ht="13.5">
      <c r="M724" s="6"/>
      <c r="N724" s="6"/>
      <c r="U724" s="453"/>
      <c r="W724"/>
      <c r="X724"/>
      <c r="AE724"/>
    </row>
    <row r="725" spans="13:31" ht="13.5">
      <c r="M725" s="6"/>
      <c r="N725" s="6"/>
      <c r="U725" s="453"/>
      <c r="W725"/>
      <c r="X725"/>
      <c r="AE725"/>
    </row>
    <row r="726" spans="13:31" ht="13.5">
      <c r="M726" s="6"/>
      <c r="N726" s="6"/>
      <c r="U726" s="453"/>
      <c r="W726"/>
      <c r="X726"/>
      <c r="AE726"/>
    </row>
    <row r="727" spans="13:31" ht="13.5">
      <c r="M727" s="6"/>
      <c r="N727" s="6"/>
      <c r="U727" s="453"/>
      <c r="W727"/>
      <c r="X727"/>
      <c r="AE727"/>
    </row>
    <row r="728" spans="13:31" ht="13.5">
      <c r="M728" s="6"/>
      <c r="N728" s="6"/>
      <c r="U728" s="453"/>
      <c r="W728"/>
      <c r="X728"/>
      <c r="AE728"/>
    </row>
    <row r="729" spans="13:31" ht="13.5">
      <c r="M729" s="6"/>
      <c r="N729" s="6"/>
      <c r="U729" s="453"/>
      <c r="W729"/>
      <c r="X729"/>
      <c r="AE729"/>
    </row>
    <row r="730" spans="13:31" ht="13.5">
      <c r="M730" s="6"/>
      <c r="N730" s="6"/>
      <c r="U730" s="453"/>
      <c r="W730"/>
      <c r="X730"/>
      <c r="AE730"/>
    </row>
    <row r="731" spans="13:31" ht="13.5">
      <c r="M731" s="6"/>
      <c r="N731" s="6"/>
      <c r="U731" s="453"/>
      <c r="W731"/>
      <c r="X731"/>
      <c r="AE731"/>
    </row>
    <row r="732" spans="13:31" ht="13.5">
      <c r="M732" s="6"/>
      <c r="N732" s="6"/>
      <c r="U732" s="453"/>
      <c r="W732"/>
      <c r="X732"/>
      <c r="AE732"/>
    </row>
    <row r="733" spans="13:31" ht="13.5">
      <c r="M733" s="6"/>
      <c r="N733" s="6"/>
      <c r="U733" s="453"/>
      <c r="W733"/>
      <c r="X733"/>
      <c r="AE733"/>
    </row>
    <row r="734" spans="13:31" ht="13.5">
      <c r="M734" s="6"/>
      <c r="N734" s="6"/>
      <c r="U734" s="453"/>
      <c r="W734"/>
      <c r="X734"/>
      <c r="AE734"/>
    </row>
    <row r="735" spans="13:31" ht="13.5">
      <c r="M735" s="6"/>
      <c r="N735" s="6"/>
      <c r="U735" s="453"/>
      <c r="W735"/>
      <c r="X735"/>
      <c r="AE735"/>
    </row>
    <row r="736" spans="13:31" ht="13.5">
      <c r="M736" s="6"/>
      <c r="N736" s="6"/>
      <c r="U736" s="453"/>
      <c r="W736"/>
      <c r="X736"/>
      <c r="AE736"/>
    </row>
    <row r="737" spans="13:31" ht="13.5">
      <c r="M737" s="6"/>
      <c r="N737" s="6"/>
      <c r="U737" s="453"/>
      <c r="W737"/>
      <c r="X737"/>
      <c r="AE737"/>
    </row>
    <row r="738" spans="13:31" ht="13.5">
      <c r="M738" s="6"/>
      <c r="N738" s="6"/>
      <c r="U738" s="453"/>
      <c r="W738"/>
      <c r="X738"/>
      <c r="AE738"/>
    </row>
    <row r="739" spans="13:31" ht="13.5">
      <c r="M739" s="6"/>
      <c r="N739" s="6"/>
      <c r="U739" s="453"/>
      <c r="W739"/>
      <c r="X739"/>
      <c r="AE739"/>
    </row>
    <row r="740" spans="13:31" ht="13.5">
      <c r="M740" s="6"/>
      <c r="N740" s="6"/>
      <c r="U740" s="453"/>
      <c r="W740"/>
      <c r="X740"/>
      <c r="AE740"/>
    </row>
    <row r="741" spans="13:31" ht="13.5">
      <c r="M741" s="6"/>
      <c r="N741" s="6"/>
      <c r="U741" s="453"/>
      <c r="W741"/>
      <c r="X741"/>
      <c r="AE741"/>
    </row>
    <row r="742" spans="13:31" ht="13.5">
      <c r="M742" s="6"/>
      <c r="N742" s="6"/>
      <c r="U742" s="453"/>
      <c r="W742"/>
      <c r="X742"/>
      <c r="AE742"/>
    </row>
    <row r="743" spans="13:31" ht="13.5">
      <c r="M743" s="6"/>
      <c r="N743" s="6"/>
      <c r="U743" s="453"/>
      <c r="W743"/>
      <c r="X743"/>
      <c r="AE743"/>
    </row>
  </sheetData>
  <sheetProtection/>
  <mergeCells count="1">
    <mergeCell ref="A1:B1"/>
  </mergeCells>
  <dataValidations count="5">
    <dataValidation allowBlank="1" showInputMessage="1" showErrorMessage="1" imeMode="on" sqref="C5:D34 H5:H34 F5:F34"/>
    <dataValidation type="list" allowBlank="1" showInputMessage="1" showErrorMessage="1" sqref="G5:G34">
      <formula1>$P$8:$P$10</formula1>
    </dataValidation>
    <dataValidation type="list" allowBlank="1" showInputMessage="1" showErrorMessage="1" imeMode="fullAlpha" sqref="B5:B34">
      <formula1>$R$8:$R$406</formula1>
    </dataValidation>
    <dataValidation allowBlank="1" showInputMessage="1" showErrorMessage="1" imeMode="off" sqref="E5:E34"/>
    <dataValidation type="list" allowBlank="1" showInputMessage="1" showErrorMessage="1" imeMode="on" sqref="I5:J34">
      <formula1>"○"</formula1>
    </dataValidation>
  </dataValidations>
  <printOptions/>
  <pageMargins left="0.7874015748031497" right="0.7874015748031497" top="0.984251968503937" bottom="0.984251968503937" header="0.5118110236220472" footer="0.5118110236220472"/>
  <pageSetup blackAndWhite="1" horizontalDpi="300" verticalDpi="300" orientation="landscape" paperSize="9" scale="83" r:id="rId3"/>
  <rowBreaks count="1" manualBreakCount="1">
    <brk id="34" max="255" man="1"/>
  </rowBreaks>
  <legacyDrawing r:id="rId2"/>
</worksheet>
</file>

<file path=xl/worksheets/sheet3.xml><?xml version="1.0" encoding="utf-8"?>
<worksheet xmlns="http://schemas.openxmlformats.org/spreadsheetml/2006/main" xmlns:r="http://schemas.openxmlformats.org/officeDocument/2006/relationships">
  <sheetPr>
    <tabColor indexed="15"/>
  </sheetPr>
  <dimension ref="A1:Q407"/>
  <sheetViews>
    <sheetView showGridLines="0" view="pageBreakPreview" zoomScaleSheetLayoutView="100" zoomScalePageLayoutView="0" workbookViewId="0" topLeftCell="A1">
      <selection activeCell="I6" sqref="I6"/>
    </sheetView>
  </sheetViews>
  <sheetFormatPr defaultColWidth="0" defaultRowHeight="14.25"/>
  <cols>
    <col min="1" max="1" width="6" style="0" customWidth="1"/>
    <col min="2" max="2" width="16.19921875" style="0" customWidth="1"/>
    <col min="3" max="3" width="15.69921875" style="0" customWidth="1"/>
    <col min="4" max="4" width="5.19921875" style="0" customWidth="1"/>
    <col min="5" max="5" width="6.19921875" style="0" customWidth="1"/>
    <col min="6" max="6" width="31.59765625" style="0" customWidth="1"/>
    <col min="7" max="7" width="6.3984375" style="0" customWidth="1"/>
    <col min="8" max="8" width="8.3984375" style="0" customWidth="1"/>
    <col min="9" max="9" width="14.5" style="0" customWidth="1"/>
    <col min="10" max="10" width="33.8984375" style="6" hidden="1" customWidth="1"/>
    <col min="11" max="12" width="10.3984375" style="0" hidden="1" customWidth="1"/>
    <col min="13" max="13" width="13.8984375" style="0" hidden="1" customWidth="1"/>
    <col min="14" max="14" width="7.5" style="172" hidden="1" customWidth="1"/>
    <col min="15" max="15" width="18.3984375" style="0" hidden="1" customWidth="1"/>
    <col min="16" max="21" width="16.09765625" style="0" hidden="1" customWidth="1"/>
    <col min="22" max="16384" width="10.3984375" style="0" hidden="1" customWidth="1"/>
  </cols>
  <sheetData>
    <row r="1" ht="13.5">
      <c r="A1" s="383" t="s">
        <v>1685</v>
      </c>
    </row>
    <row r="2" spans="1:2" ht="13.5">
      <c r="A2" s="4" t="s">
        <v>1812</v>
      </c>
      <c r="B2" s="4"/>
    </row>
    <row r="3" spans="1:2" ht="14.25" thickBot="1">
      <c r="A3" s="4"/>
      <c r="B3" s="4"/>
    </row>
    <row r="4" spans="1:9" ht="14.25" thickBot="1">
      <c r="A4" s="12"/>
      <c r="B4" s="4"/>
      <c r="G4" s="492" t="s">
        <v>1681</v>
      </c>
      <c r="H4" s="493"/>
      <c r="I4" s="494"/>
    </row>
    <row r="5" spans="1:17" s="1" customFormat="1" ht="39" customHeight="1" thickBot="1">
      <c r="A5" s="174" t="s">
        <v>89</v>
      </c>
      <c r="B5" s="176" t="s">
        <v>360</v>
      </c>
      <c r="C5" s="176" t="s">
        <v>90</v>
      </c>
      <c r="D5" s="176" t="s">
        <v>95</v>
      </c>
      <c r="E5" s="176" t="s">
        <v>363</v>
      </c>
      <c r="F5" s="186" t="s">
        <v>142</v>
      </c>
      <c r="G5" s="419" t="s">
        <v>1682</v>
      </c>
      <c r="H5" s="420" t="s">
        <v>1684</v>
      </c>
      <c r="I5" s="436" t="s">
        <v>1683</v>
      </c>
      <c r="J5" s="6"/>
      <c r="K5"/>
      <c r="L5"/>
      <c r="M5"/>
      <c r="N5" s="172"/>
      <c r="O5"/>
      <c r="P5"/>
      <c r="Q5"/>
    </row>
    <row r="6" spans="1:10" ht="18" customHeight="1">
      <c r="A6" s="177">
        <v>1</v>
      </c>
      <c r="B6" s="422"/>
      <c r="C6" s="423"/>
      <c r="D6" s="9"/>
      <c r="E6" s="421"/>
      <c r="F6" s="442"/>
      <c r="G6" s="426"/>
      <c r="H6" s="424"/>
      <c r="I6" s="437"/>
      <c r="J6" s="6" t="str">
        <f>'参加申込書'!S3</f>
        <v>士別トランポリン協会</v>
      </c>
    </row>
    <row r="7" spans="1:10" ht="18" customHeight="1">
      <c r="A7" s="177">
        <v>2</v>
      </c>
      <c r="B7" s="422"/>
      <c r="C7" s="423"/>
      <c r="D7" s="9"/>
      <c r="E7" s="421"/>
      <c r="F7" s="442"/>
      <c r="G7" s="427"/>
      <c r="H7" s="425"/>
      <c r="I7" s="438"/>
      <c r="J7" s="6" t="str">
        <f>'参加申込書'!S4</f>
        <v>和寒町トランポリンクラブ</v>
      </c>
    </row>
    <row r="8" spans="1:17" ht="18" customHeight="1">
      <c r="A8" s="177">
        <v>3</v>
      </c>
      <c r="B8" s="422"/>
      <c r="C8" s="423"/>
      <c r="D8" s="9"/>
      <c r="E8" s="421"/>
      <c r="F8" s="442"/>
      <c r="G8" s="427"/>
      <c r="H8" s="425"/>
      <c r="I8" s="438"/>
      <c r="J8" s="6" t="str">
        <f>'参加申込書'!S5</f>
        <v>当麻ジュニア</v>
      </c>
      <c r="K8" s="1"/>
      <c r="L8" s="1"/>
      <c r="M8" s="1"/>
      <c r="N8" s="173"/>
      <c r="O8" s="1"/>
      <c r="P8" s="1"/>
      <c r="Q8" s="1"/>
    </row>
    <row r="9" spans="1:17" ht="18" customHeight="1">
      <c r="A9" s="177">
        <v>4</v>
      </c>
      <c r="B9" s="422"/>
      <c r="C9" s="423"/>
      <c r="D9" s="9"/>
      <c r="E9" s="421"/>
      <c r="F9" s="442"/>
      <c r="G9" s="427"/>
      <c r="H9" s="425"/>
      <c r="I9" s="438"/>
      <c r="J9" s="6" t="str">
        <f>'参加申込書'!S6</f>
        <v>滝上町トランポリン協会</v>
      </c>
      <c r="K9" t="s">
        <v>98</v>
      </c>
      <c r="L9" t="s">
        <v>92</v>
      </c>
      <c r="M9" s="6" t="e">
        <f>登録者!#REF!</f>
        <v>#REF!</v>
      </c>
      <c r="N9" s="172" t="e">
        <f>ASC(M9)</f>
        <v>#REF!</v>
      </c>
      <c r="O9" s="6" t="e">
        <f>登録者!#REF!</f>
        <v>#REF!</v>
      </c>
      <c r="P9" t="e">
        <f>TRIM(SUBSTITUTE(O9,"　",""))</f>
        <v>#REF!</v>
      </c>
      <c r="Q9" t="e">
        <f>TRIM(SUBSTITUTE(P9," ",""))</f>
        <v>#REF!</v>
      </c>
    </row>
    <row r="10" spans="1:17" ht="18" customHeight="1">
      <c r="A10" s="177">
        <v>5</v>
      </c>
      <c r="B10" s="422"/>
      <c r="C10" s="423"/>
      <c r="D10" s="9"/>
      <c r="E10" s="421"/>
      <c r="F10" s="442"/>
      <c r="G10" s="427"/>
      <c r="H10" s="425"/>
      <c r="I10" s="438"/>
      <c r="J10" s="6" t="str">
        <f>'参加申込書'!S7</f>
        <v>トランポリンクラブKITAMI</v>
      </c>
      <c r="K10" t="s">
        <v>99</v>
      </c>
      <c r="L10" t="s">
        <v>93</v>
      </c>
      <c r="M10" s="6" t="e">
        <f>登録者!#REF!</f>
        <v>#REF!</v>
      </c>
      <c r="N10" s="172" t="e">
        <f>ASC(M10)</f>
        <v>#REF!</v>
      </c>
      <c r="O10" s="6" t="e">
        <f>登録者!#REF!</f>
        <v>#REF!</v>
      </c>
      <c r="P10" t="e">
        <f>TRIM(SUBSTITUTE(O10,"　",""))</f>
        <v>#REF!</v>
      </c>
      <c r="Q10" t="e">
        <f>TRIM(SUBSTITUTE(P10," ",""))</f>
        <v>#REF!</v>
      </c>
    </row>
    <row r="11" spans="1:17" ht="18" customHeight="1">
      <c r="A11" s="177">
        <v>6</v>
      </c>
      <c r="B11" s="422"/>
      <c r="C11" s="423"/>
      <c r="D11" s="9"/>
      <c r="E11" s="421"/>
      <c r="F11" s="442"/>
      <c r="G11" s="427"/>
      <c r="H11" s="425"/>
      <c r="I11" s="438"/>
      <c r="J11" s="6" t="str">
        <f>'参加申込書'!S8</f>
        <v>サンスピリッツ端野</v>
      </c>
      <c r="L11" t="s">
        <v>94</v>
      </c>
      <c r="M11" s="6" t="e">
        <f>登録者!#REF!</f>
        <v>#REF!</v>
      </c>
      <c r="N11" s="172" t="e">
        <f>ASC(M11)</f>
        <v>#REF!</v>
      </c>
      <c r="O11" s="6" t="e">
        <f>登録者!#REF!</f>
        <v>#REF!</v>
      </c>
      <c r="P11" t="e">
        <f>TRIM(SUBSTITUTE(O11,"　",""))</f>
        <v>#REF!</v>
      </c>
      <c r="Q11" t="e">
        <f aca="true" t="shared" si="0" ref="Q11:Q74">TRIM(SUBSTITUTE(P11," ",""))</f>
        <v>#REF!</v>
      </c>
    </row>
    <row r="12" spans="1:17" ht="18" customHeight="1">
      <c r="A12" s="177">
        <v>7</v>
      </c>
      <c r="B12" s="422"/>
      <c r="C12" s="423"/>
      <c r="D12" s="9"/>
      <c r="E12" s="421"/>
      <c r="F12" s="442"/>
      <c r="G12" s="427"/>
      <c r="H12" s="425"/>
      <c r="I12" s="438"/>
      <c r="J12" s="6" t="str">
        <f>'参加申込書'!S9</f>
        <v>北藤会</v>
      </c>
      <c r="M12" s="6" t="e">
        <f>登録者!#REF!</f>
        <v>#REF!</v>
      </c>
      <c r="N12" s="172" t="e">
        <f aca="true" t="shared" si="1" ref="N12:N75">ASC(M12)</f>
        <v>#REF!</v>
      </c>
      <c r="O12" s="6" t="e">
        <f>登録者!#REF!</f>
        <v>#REF!</v>
      </c>
      <c r="P12" t="e">
        <f aca="true" t="shared" si="2" ref="P12:P75">TRIM(SUBSTITUTE(O12,"　",""))</f>
        <v>#REF!</v>
      </c>
      <c r="Q12" t="e">
        <f t="shared" si="0"/>
        <v>#REF!</v>
      </c>
    </row>
    <row r="13" spans="1:17" ht="18" customHeight="1">
      <c r="A13" s="177">
        <v>8</v>
      </c>
      <c r="B13" s="422"/>
      <c r="C13" s="423"/>
      <c r="D13" s="9"/>
      <c r="E13" s="421"/>
      <c r="F13" s="442"/>
      <c r="G13" s="427"/>
      <c r="H13" s="425"/>
      <c r="I13" s="438"/>
      <c r="J13" s="6" t="str">
        <f>'参加申込書'!S10</f>
        <v>津別トランポリンクラブ</v>
      </c>
      <c r="M13" s="6" t="e">
        <f>登録者!#REF!</f>
        <v>#REF!</v>
      </c>
      <c r="N13" s="172" t="e">
        <f t="shared" si="1"/>
        <v>#REF!</v>
      </c>
      <c r="O13" s="6" t="e">
        <f>登録者!#REF!</f>
        <v>#REF!</v>
      </c>
      <c r="P13" t="e">
        <f t="shared" si="2"/>
        <v>#REF!</v>
      </c>
      <c r="Q13" t="e">
        <f t="shared" si="0"/>
        <v>#REF!</v>
      </c>
    </row>
    <row r="14" spans="1:17" ht="18" customHeight="1">
      <c r="A14" s="177">
        <v>9</v>
      </c>
      <c r="B14" s="422"/>
      <c r="C14" s="423"/>
      <c r="D14" s="9"/>
      <c r="E14" s="421"/>
      <c r="F14" s="442"/>
      <c r="G14" s="427"/>
      <c r="H14" s="425"/>
      <c r="I14" s="438"/>
      <c r="J14" s="6" t="str">
        <f>'参加申込書'!S11</f>
        <v>北見工業大学トランポリン競技部</v>
      </c>
      <c r="M14" s="6" t="e">
        <f>登録者!#REF!</f>
        <v>#REF!</v>
      </c>
      <c r="N14" s="172" t="e">
        <f t="shared" si="1"/>
        <v>#REF!</v>
      </c>
      <c r="O14" s="6" t="e">
        <f>登録者!#REF!</f>
        <v>#REF!</v>
      </c>
      <c r="P14" t="e">
        <f t="shared" si="2"/>
        <v>#REF!</v>
      </c>
      <c r="Q14" t="e">
        <f t="shared" si="0"/>
        <v>#REF!</v>
      </c>
    </row>
    <row r="15" spans="1:17" ht="18" customHeight="1" thickBot="1">
      <c r="A15" s="177">
        <v>10</v>
      </c>
      <c r="B15" s="422"/>
      <c r="C15" s="423"/>
      <c r="D15" s="9"/>
      <c r="E15" s="421"/>
      <c r="F15" s="442"/>
      <c r="G15" s="439"/>
      <c r="H15" s="440"/>
      <c r="I15" s="441"/>
      <c r="J15" s="6" t="e">
        <f>参加申込書!#REF!</f>
        <v>#REF!</v>
      </c>
      <c r="M15" s="6" t="e">
        <f>登録者!#REF!</f>
        <v>#REF!</v>
      </c>
      <c r="N15" s="172" t="e">
        <f t="shared" si="1"/>
        <v>#REF!</v>
      </c>
      <c r="O15" s="6" t="e">
        <f>登録者!#REF!</f>
        <v>#REF!</v>
      </c>
      <c r="P15" t="e">
        <f t="shared" si="2"/>
        <v>#REF!</v>
      </c>
      <c r="Q15" t="e">
        <f t="shared" si="0"/>
        <v>#REF!</v>
      </c>
    </row>
    <row r="16" spans="2:17" ht="18" customHeight="1">
      <c r="B16">
        <f>COUNTA(B6:B15)</f>
        <v>0</v>
      </c>
      <c r="J16" s="6" t="str">
        <f>'参加申込書'!S12</f>
        <v>釧路トランポリンキッズスポーツ少年団</v>
      </c>
      <c r="M16" s="6" t="e">
        <f>登録者!#REF!</f>
        <v>#REF!</v>
      </c>
      <c r="N16" s="172" t="e">
        <f t="shared" si="1"/>
        <v>#REF!</v>
      </c>
      <c r="O16" s="6" t="e">
        <f>登録者!#REF!</f>
        <v>#REF!</v>
      </c>
      <c r="P16" t="e">
        <f t="shared" si="2"/>
        <v>#REF!</v>
      </c>
      <c r="Q16" t="e">
        <f t="shared" si="0"/>
        <v>#REF!</v>
      </c>
    </row>
    <row r="17" spans="10:17" ht="18" customHeight="1">
      <c r="J17" s="6" t="str">
        <f>'参加申込書'!S13</f>
        <v>釧路TCアクティヴ</v>
      </c>
      <c r="M17" s="6" t="e">
        <f>登録者!#REF!</f>
        <v>#REF!</v>
      </c>
      <c r="N17" s="172" t="e">
        <f t="shared" si="1"/>
        <v>#REF!</v>
      </c>
      <c r="O17" s="6" t="e">
        <f>登録者!#REF!</f>
        <v>#REF!</v>
      </c>
      <c r="P17" t="e">
        <f t="shared" si="2"/>
        <v>#REF!</v>
      </c>
      <c r="Q17" t="e">
        <f t="shared" si="0"/>
        <v>#REF!</v>
      </c>
    </row>
    <row r="18" spans="10:17" ht="18" customHeight="1">
      <c r="J18" s="6" t="str">
        <f>'参加申込書'!S14</f>
        <v>なかの体操クラブ</v>
      </c>
      <c r="M18" s="6" t="e">
        <f>登録者!#REF!</f>
        <v>#REF!</v>
      </c>
      <c r="N18" s="172" t="e">
        <f t="shared" si="1"/>
        <v>#REF!</v>
      </c>
      <c r="O18" s="6" t="e">
        <f>登録者!#REF!</f>
        <v>#REF!</v>
      </c>
      <c r="P18" t="e">
        <f t="shared" si="2"/>
        <v>#REF!</v>
      </c>
      <c r="Q18" t="e">
        <f t="shared" si="0"/>
        <v>#REF!</v>
      </c>
    </row>
    <row r="19" spans="10:17" ht="18" customHeight="1">
      <c r="J19" s="6" t="str">
        <f>'参加申込書'!S15</f>
        <v>十勝ジュニア体操クラブ</v>
      </c>
      <c r="M19" s="6" t="e">
        <f>登録者!#REF!</f>
        <v>#REF!</v>
      </c>
      <c r="N19" s="172" t="e">
        <f t="shared" si="1"/>
        <v>#REF!</v>
      </c>
      <c r="O19" s="6" t="e">
        <f>登録者!#REF!</f>
        <v>#REF!</v>
      </c>
      <c r="P19" t="e">
        <f t="shared" si="2"/>
        <v>#REF!</v>
      </c>
      <c r="Q19" t="e">
        <f t="shared" si="0"/>
        <v>#REF!</v>
      </c>
    </row>
    <row r="20" spans="10:17" ht="18" customHeight="1">
      <c r="J20" s="6" t="str">
        <f>'参加申込書'!S16</f>
        <v>音更トランポリンクラブ</v>
      </c>
      <c r="M20" s="6" t="e">
        <f>登録者!#REF!</f>
        <v>#REF!</v>
      </c>
      <c r="N20" s="172" t="e">
        <f t="shared" si="1"/>
        <v>#REF!</v>
      </c>
      <c r="O20" s="6" t="e">
        <f>登録者!#REF!</f>
        <v>#REF!</v>
      </c>
      <c r="P20" t="e">
        <f t="shared" si="2"/>
        <v>#REF!</v>
      </c>
      <c r="Q20" t="e">
        <f t="shared" si="0"/>
        <v>#REF!</v>
      </c>
    </row>
    <row r="21" spans="10:17" ht="18" customHeight="1">
      <c r="J21" s="6" t="str">
        <f>'参加申込書'!S17</f>
        <v>上士幌トランポリンクラブ</v>
      </c>
      <c r="M21" s="6" t="e">
        <f>登録者!#REF!</f>
        <v>#REF!</v>
      </c>
      <c r="N21" s="172" t="e">
        <f t="shared" si="1"/>
        <v>#REF!</v>
      </c>
      <c r="O21" s="6" t="e">
        <f>登録者!#REF!</f>
        <v>#REF!</v>
      </c>
      <c r="P21" t="e">
        <f t="shared" si="2"/>
        <v>#REF!</v>
      </c>
      <c r="Q21" t="e">
        <f t="shared" si="0"/>
        <v>#REF!</v>
      </c>
    </row>
    <row r="22" spans="10:17" ht="18" customHeight="1">
      <c r="J22" s="6" t="str">
        <f>'参加申込書'!S18</f>
        <v>幕別トランポリンクラブ　フーニ</v>
      </c>
      <c r="M22" s="6" t="e">
        <f>登録者!#REF!</f>
        <v>#REF!</v>
      </c>
      <c r="N22" s="172" t="e">
        <f t="shared" si="1"/>
        <v>#REF!</v>
      </c>
      <c r="O22" s="6" t="e">
        <f>登録者!#REF!</f>
        <v>#REF!</v>
      </c>
      <c r="P22" t="e">
        <f t="shared" si="2"/>
        <v>#REF!</v>
      </c>
      <c r="Q22" t="e">
        <f t="shared" si="0"/>
        <v>#REF!</v>
      </c>
    </row>
    <row r="23" spans="10:17" ht="18" customHeight="1">
      <c r="J23" s="6" t="str">
        <f>'参加申込書'!S19</f>
        <v>サンドーム体操クラブ</v>
      </c>
      <c r="M23" s="6" t="e">
        <f>登録者!#REF!</f>
        <v>#REF!</v>
      </c>
      <c r="N23" s="172" t="e">
        <f t="shared" si="1"/>
        <v>#REF!</v>
      </c>
      <c r="O23" s="6" t="e">
        <f>登録者!#REF!</f>
        <v>#REF!</v>
      </c>
      <c r="P23" t="e">
        <f t="shared" si="2"/>
        <v>#REF!</v>
      </c>
      <c r="Q23" t="e">
        <f t="shared" si="0"/>
        <v>#REF!</v>
      </c>
    </row>
    <row r="24" spans="10:17" ht="18" customHeight="1">
      <c r="J24" s="6" t="str">
        <f>'参加申込書'!S20</f>
        <v>トランポリンクラブ　るねは</v>
      </c>
      <c r="M24" s="6" t="e">
        <f>登録者!#REF!</f>
        <v>#REF!</v>
      </c>
      <c r="N24" s="172" t="e">
        <f t="shared" si="1"/>
        <v>#REF!</v>
      </c>
      <c r="O24" s="6" t="e">
        <f>登録者!#REF!</f>
        <v>#REF!</v>
      </c>
      <c r="P24" t="e">
        <f t="shared" si="2"/>
        <v>#REF!</v>
      </c>
      <c r="Q24" t="e">
        <f t="shared" si="0"/>
        <v>#REF!</v>
      </c>
    </row>
    <row r="25" spans="10:17" ht="18" customHeight="1">
      <c r="J25" s="6" t="e">
        <f>参加申込書!#REF!</f>
        <v>#REF!</v>
      </c>
      <c r="M25" s="6" t="e">
        <f>登録者!#REF!</f>
        <v>#REF!</v>
      </c>
      <c r="N25" s="172" t="e">
        <f t="shared" si="1"/>
        <v>#REF!</v>
      </c>
      <c r="O25" s="6" t="e">
        <f>登録者!#REF!</f>
        <v>#REF!</v>
      </c>
      <c r="P25" t="e">
        <f t="shared" si="2"/>
        <v>#REF!</v>
      </c>
      <c r="Q25" t="e">
        <f t="shared" si="0"/>
        <v>#REF!</v>
      </c>
    </row>
    <row r="26" spans="10:17" ht="18" customHeight="1">
      <c r="J26" s="6" t="str">
        <f>'参加申込書'!S21</f>
        <v>サクセス　スポーツクラブ</v>
      </c>
      <c r="M26" s="6" t="e">
        <f>登録者!#REF!</f>
        <v>#REF!</v>
      </c>
      <c r="N26" s="172" t="e">
        <f t="shared" si="1"/>
        <v>#REF!</v>
      </c>
      <c r="O26" s="6" t="e">
        <f>登録者!#REF!</f>
        <v>#REF!</v>
      </c>
      <c r="P26" t="e">
        <f t="shared" si="2"/>
        <v>#REF!</v>
      </c>
      <c r="Q26" t="e">
        <f t="shared" si="0"/>
        <v>#REF!</v>
      </c>
    </row>
    <row r="27" spans="10:17" ht="18" customHeight="1">
      <c r="J27" s="6" t="str">
        <f>'参加申込書'!S22</f>
        <v>小樽商科大学トランポリン競技部</v>
      </c>
      <c r="M27" s="6" t="e">
        <f>登録者!#REF!</f>
        <v>#REF!</v>
      </c>
      <c r="N27" s="172" t="e">
        <f t="shared" si="1"/>
        <v>#REF!</v>
      </c>
      <c r="O27" s="6" t="e">
        <f>登録者!#REF!</f>
        <v>#REF!</v>
      </c>
      <c r="P27" t="e">
        <f t="shared" si="2"/>
        <v>#REF!</v>
      </c>
      <c r="Q27" t="e">
        <f t="shared" si="0"/>
        <v>#REF!</v>
      </c>
    </row>
    <row r="28" spans="10:17" ht="18" customHeight="1">
      <c r="J28" s="6">
        <f>'参加申込書'!S23</f>
        <v>0</v>
      </c>
      <c r="M28" s="6" t="e">
        <f>登録者!#REF!</f>
        <v>#REF!</v>
      </c>
      <c r="N28" s="172" t="e">
        <f t="shared" si="1"/>
        <v>#REF!</v>
      </c>
      <c r="O28" s="6" t="e">
        <f>登録者!#REF!</f>
        <v>#REF!</v>
      </c>
      <c r="P28" t="e">
        <f t="shared" si="2"/>
        <v>#REF!</v>
      </c>
      <c r="Q28" t="e">
        <f t="shared" si="0"/>
        <v>#REF!</v>
      </c>
    </row>
    <row r="29" spans="10:17" ht="18" customHeight="1">
      <c r="J29" s="6">
        <f>'参加申込書'!S25</f>
        <v>0</v>
      </c>
      <c r="M29" s="6" t="e">
        <f>登録者!#REF!</f>
        <v>#REF!</v>
      </c>
      <c r="N29" s="172" t="e">
        <f t="shared" si="1"/>
        <v>#REF!</v>
      </c>
      <c r="O29" s="6" t="e">
        <f>登録者!#REF!</f>
        <v>#REF!</v>
      </c>
      <c r="P29" t="e">
        <f t="shared" si="2"/>
        <v>#REF!</v>
      </c>
      <c r="Q29" t="e">
        <f t="shared" si="0"/>
        <v>#REF!</v>
      </c>
    </row>
    <row r="30" spans="10:17" ht="18" customHeight="1">
      <c r="J30" s="6">
        <f>'参加申込書'!S26</f>
        <v>0</v>
      </c>
      <c r="M30" s="6" t="e">
        <f>登録者!#REF!</f>
        <v>#REF!</v>
      </c>
      <c r="N30" s="172" t="e">
        <f t="shared" si="1"/>
        <v>#REF!</v>
      </c>
      <c r="O30" s="6" t="e">
        <f>登録者!#REF!</f>
        <v>#REF!</v>
      </c>
      <c r="P30" t="e">
        <f t="shared" si="2"/>
        <v>#REF!</v>
      </c>
      <c r="Q30" t="e">
        <f t="shared" si="0"/>
        <v>#REF!</v>
      </c>
    </row>
    <row r="31" spans="10:17" ht="18" customHeight="1">
      <c r="J31" s="6">
        <f>'参加申込書'!S27</f>
        <v>0</v>
      </c>
      <c r="M31" s="6" t="e">
        <f>登録者!#REF!</f>
        <v>#REF!</v>
      </c>
      <c r="N31" s="172" t="e">
        <f t="shared" si="1"/>
        <v>#REF!</v>
      </c>
      <c r="O31" s="6" t="e">
        <f>登録者!#REF!</f>
        <v>#REF!</v>
      </c>
      <c r="P31" t="e">
        <f t="shared" si="2"/>
        <v>#REF!</v>
      </c>
      <c r="Q31" t="e">
        <f t="shared" si="0"/>
        <v>#REF!</v>
      </c>
    </row>
    <row r="32" spans="10:17" ht="18" customHeight="1">
      <c r="J32" s="6">
        <f>'参加申込書'!S28</f>
        <v>0</v>
      </c>
      <c r="M32" s="6" t="e">
        <f>登録者!#REF!</f>
        <v>#REF!</v>
      </c>
      <c r="N32" s="172" t="e">
        <f t="shared" si="1"/>
        <v>#REF!</v>
      </c>
      <c r="O32" s="6" t="e">
        <f>登録者!#REF!</f>
        <v>#REF!</v>
      </c>
      <c r="P32" t="e">
        <f t="shared" si="2"/>
        <v>#REF!</v>
      </c>
      <c r="Q32" t="e">
        <f t="shared" si="0"/>
        <v>#REF!</v>
      </c>
    </row>
    <row r="33" spans="10:17" ht="18" customHeight="1">
      <c r="J33" s="6">
        <f>'参加申込書'!S29</f>
        <v>0</v>
      </c>
      <c r="M33" s="6" t="e">
        <f>登録者!#REF!</f>
        <v>#REF!</v>
      </c>
      <c r="N33" s="172" t="e">
        <f t="shared" si="1"/>
        <v>#REF!</v>
      </c>
      <c r="O33" s="6" t="e">
        <f>登録者!#REF!</f>
        <v>#REF!</v>
      </c>
      <c r="P33" t="e">
        <f t="shared" si="2"/>
        <v>#REF!</v>
      </c>
      <c r="Q33" t="e">
        <f t="shared" si="0"/>
        <v>#REF!</v>
      </c>
    </row>
    <row r="34" spans="10:17" ht="18" customHeight="1">
      <c r="J34" s="6">
        <f>'参加申込書'!S30</f>
        <v>0</v>
      </c>
      <c r="M34" s="6" t="e">
        <f>登録者!#REF!</f>
        <v>#REF!</v>
      </c>
      <c r="N34" s="172" t="e">
        <f t="shared" si="1"/>
        <v>#REF!</v>
      </c>
      <c r="O34" s="6" t="e">
        <f>登録者!#REF!</f>
        <v>#REF!</v>
      </c>
      <c r="P34" t="e">
        <f t="shared" si="2"/>
        <v>#REF!</v>
      </c>
      <c r="Q34" t="e">
        <f t="shared" si="0"/>
        <v>#REF!</v>
      </c>
    </row>
    <row r="35" spans="10:17" ht="18" customHeight="1">
      <c r="J35" s="6">
        <f>'参加申込書'!S31</f>
        <v>0</v>
      </c>
      <c r="M35" s="6" t="e">
        <f>登録者!#REF!</f>
        <v>#REF!</v>
      </c>
      <c r="N35" s="172" t="e">
        <f t="shared" si="1"/>
        <v>#REF!</v>
      </c>
      <c r="O35" s="6" t="e">
        <f>登録者!#REF!</f>
        <v>#REF!</v>
      </c>
      <c r="P35" t="e">
        <f t="shared" si="2"/>
        <v>#REF!</v>
      </c>
      <c r="Q35" t="e">
        <f t="shared" si="0"/>
        <v>#REF!</v>
      </c>
    </row>
    <row r="36" spans="10:17" ht="13.5">
      <c r="J36" s="6">
        <f>'参加申込書'!S32</f>
        <v>0</v>
      </c>
      <c r="M36" s="6" t="e">
        <f>登録者!#REF!</f>
        <v>#REF!</v>
      </c>
      <c r="N36" s="172" t="e">
        <f t="shared" si="1"/>
        <v>#REF!</v>
      </c>
      <c r="O36" s="6" t="e">
        <f>登録者!#REF!</f>
        <v>#REF!</v>
      </c>
      <c r="P36" t="e">
        <f t="shared" si="2"/>
        <v>#REF!</v>
      </c>
      <c r="Q36" t="e">
        <f t="shared" si="0"/>
        <v>#REF!</v>
      </c>
    </row>
    <row r="37" spans="10:17" ht="13.5" hidden="1">
      <c r="J37" s="6">
        <f>'参加申込書'!S33</f>
        <v>0</v>
      </c>
      <c r="M37" s="6" t="e">
        <f>登録者!#REF!</f>
        <v>#REF!</v>
      </c>
      <c r="N37" s="172" t="e">
        <f t="shared" si="1"/>
        <v>#REF!</v>
      </c>
      <c r="O37" s="6" t="e">
        <f>登録者!#REF!</f>
        <v>#REF!</v>
      </c>
      <c r="P37" t="e">
        <f t="shared" si="2"/>
        <v>#REF!</v>
      </c>
      <c r="Q37" t="e">
        <f t="shared" si="0"/>
        <v>#REF!</v>
      </c>
    </row>
    <row r="38" spans="10:17" ht="13.5" hidden="1">
      <c r="J38" s="6">
        <f>'参加申込書'!S34</f>
        <v>0</v>
      </c>
      <c r="M38" s="6" t="e">
        <f>登録者!#REF!</f>
        <v>#REF!</v>
      </c>
      <c r="N38" s="172" t="e">
        <f t="shared" si="1"/>
        <v>#REF!</v>
      </c>
      <c r="O38" s="6" t="e">
        <f>登録者!#REF!</f>
        <v>#REF!</v>
      </c>
      <c r="P38" t="e">
        <f t="shared" si="2"/>
        <v>#REF!</v>
      </c>
      <c r="Q38" t="e">
        <f t="shared" si="0"/>
        <v>#REF!</v>
      </c>
    </row>
    <row r="39" spans="10:17" ht="13.5" hidden="1">
      <c r="J39" s="6">
        <f>'参加申込書'!S35</f>
        <v>0</v>
      </c>
      <c r="M39" s="6" t="e">
        <f>登録者!#REF!</f>
        <v>#REF!</v>
      </c>
      <c r="N39" s="172" t="e">
        <f t="shared" si="1"/>
        <v>#REF!</v>
      </c>
      <c r="O39" s="6" t="e">
        <f>登録者!#REF!</f>
        <v>#REF!</v>
      </c>
      <c r="P39" t="e">
        <f t="shared" si="2"/>
        <v>#REF!</v>
      </c>
      <c r="Q39" t="e">
        <f t="shared" si="0"/>
        <v>#REF!</v>
      </c>
    </row>
    <row r="40" spans="10:17" ht="13.5" hidden="1">
      <c r="J40" s="6">
        <f>'参加申込書'!S36</f>
        <v>0</v>
      </c>
      <c r="M40" s="6" t="e">
        <f>登録者!#REF!</f>
        <v>#REF!</v>
      </c>
      <c r="N40" s="172" t="e">
        <f t="shared" si="1"/>
        <v>#REF!</v>
      </c>
      <c r="O40" s="6" t="e">
        <f>登録者!#REF!</f>
        <v>#REF!</v>
      </c>
      <c r="P40" t="e">
        <f t="shared" si="2"/>
        <v>#REF!</v>
      </c>
      <c r="Q40" t="e">
        <f t="shared" si="0"/>
        <v>#REF!</v>
      </c>
    </row>
    <row r="41" spans="10:17" ht="13.5" hidden="1">
      <c r="J41" s="6">
        <f>'参加申込書'!S37</f>
        <v>0</v>
      </c>
      <c r="M41" s="6" t="e">
        <f>登録者!#REF!</f>
        <v>#REF!</v>
      </c>
      <c r="N41" s="172" t="e">
        <f t="shared" si="1"/>
        <v>#REF!</v>
      </c>
      <c r="O41" s="6" t="e">
        <f>登録者!#REF!</f>
        <v>#REF!</v>
      </c>
      <c r="P41" t="e">
        <f t="shared" si="2"/>
        <v>#REF!</v>
      </c>
      <c r="Q41" t="e">
        <f t="shared" si="0"/>
        <v>#REF!</v>
      </c>
    </row>
    <row r="42" spans="10:17" ht="13.5" hidden="1">
      <c r="J42" s="6">
        <f>'参加申込書'!S38</f>
        <v>0</v>
      </c>
      <c r="M42" s="6" t="e">
        <f>登録者!#REF!</f>
        <v>#REF!</v>
      </c>
      <c r="N42" s="172" t="e">
        <f t="shared" si="1"/>
        <v>#REF!</v>
      </c>
      <c r="O42" s="6" t="e">
        <f>登録者!#REF!</f>
        <v>#REF!</v>
      </c>
      <c r="P42" t="e">
        <f t="shared" si="2"/>
        <v>#REF!</v>
      </c>
      <c r="Q42" t="e">
        <f t="shared" si="0"/>
        <v>#REF!</v>
      </c>
    </row>
    <row r="43" spans="10:17" ht="13.5" hidden="1">
      <c r="J43" s="6">
        <f>'参加申込書'!S39</f>
        <v>0</v>
      </c>
      <c r="M43" s="6" t="e">
        <f>登録者!#REF!</f>
        <v>#REF!</v>
      </c>
      <c r="N43" s="172" t="e">
        <f t="shared" si="1"/>
        <v>#REF!</v>
      </c>
      <c r="O43" s="6" t="e">
        <f>登録者!#REF!</f>
        <v>#REF!</v>
      </c>
      <c r="P43" t="e">
        <f t="shared" si="2"/>
        <v>#REF!</v>
      </c>
      <c r="Q43" t="e">
        <f t="shared" si="0"/>
        <v>#REF!</v>
      </c>
    </row>
    <row r="44" spans="10:17" ht="13.5" hidden="1">
      <c r="J44" s="6">
        <f>'参加申込書'!S40</f>
        <v>0</v>
      </c>
      <c r="M44" s="6" t="e">
        <f>登録者!#REF!</f>
        <v>#REF!</v>
      </c>
      <c r="N44" s="172" t="e">
        <f t="shared" si="1"/>
        <v>#REF!</v>
      </c>
      <c r="O44" s="6" t="e">
        <f>登録者!#REF!</f>
        <v>#REF!</v>
      </c>
      <c r="P44" t="e">
        <f t="shared" si="2"/>
        <v>#REF!</v>
      </c>
      <c r="Q44" t="e">
        <f t="shared" si="0"/>
        <v>#REF!</v>
      </c>
    </row>
    <row r="45" spans="10:17" ht="13.5" hidden="1">
      <c r="J45" s="6">
        <f>'参加申込書'!Q41</f>
        <v>0</v>
      </c>
      <c r="M45" s="6" t="e">
        <f>登録者!#REF!</f>
        <v>#REF!</v>
      </c>
      <c r="N45" s="172" t="e">
        <f t="shared" si="1"/>
        <v>#REF!</v>
      </c>
      <c r="O45" s="6" t="e">
        <f>登録者!#REF!</f>
        <v>#REF!</v>
      </c>
      <c r="P45" t="e">
        <f t="shared" si="2"/>
        <v>#REF!</v>
      </c>
      <c r="Q45" t="e">
        <f t="shared" si="0"/>
        <v>#REF!</v>
      </c>
    </row>
    <row r="46" spans="10:17" ht="13.5" hidden="1">
      <c r="J46" s="6">
        <f>'参加申込書'!Q42</f>
        <v>0</v>
      </c>
      <c r="M46" s="6" t="e">
        <f>登録者!#REF!</f>
        <v>#REF!</v>
      </c>
      <c r="N46" s="172" t="e">
        <f t="shared" si="1"/>
        <v>#REF!</v>
      </c>
      <c r="O46" s="6" t="e">
        <f>登録者!#REF!</f>
        <v>#REF!</v>
      </c>
      <c r="P46" t="e">
        <f t="shared" si="2"/>
        <v>#REF!</v>
      </c>
      <c r="Q46" t="e">
        <f t="shared" si="0"/>
        <v>#REF!</v>
      </c>
    </row>
    <row r="47" spans="10:17" ht="13.5" hidden="1">
      <c r="J47" s="6">
        <f>'参加申込書'!Q43</f>
        <v>0</v>
      </c>
      <c r="M47" s="6" t="e">
        <f>登録者!#REF!</f>
        <v>#REF!</v>
      </c>
      <c r="N47" s="172" t="e">
        <f t="shared" si="1"/>
        <v>#REF!</v>
      </c>
      <c r="O47" s="6" t="e">
        <f>登録者!#REF!</f>
        <v>#REF!</v>
      </c>
      <c r="P47" t="e">
        <f t="shared" si="2"/>
        <v>#REF!</v>
      </c>
      <c r="Q47" t="e">
        <f t="shared" si="0"/>
        <v>#REF!</v>
      </c>
    </row>
    <row r="48" spans="10:17" ht="13.5" hidden="1">
      <c r="J48" s="6">
        <f>'参加申込書'!Q44</f>
        <v>0</v>
      </c>
      <c r="M48" s="6" t="e">
        <f>登録者!#REF!</f>
        <v>#REF!</v>
      </c>
      <c r="N48" s="172" t="e">
        <f t="shared" si="1"/>
        <v>#REF!</v>
      </c>
      <c r="O48" s="6" t="e">
        <f>登録者!#REF!</f>
        <v>#REF!</v>
      </c>
      <c r="P48" t="e">
        <f t="shared" si="2"/>
        <v>#REF!</v>
      </c>
      <c r="Q48" t="e">
        <f t="shared" si="0"/>
        <v>#REF!</v>
      </c>
    </row>
    <row r="49" spans="10:17" ht="13.5" hidden="1">
      <c r="J49" s="6">
        <f>'参加申込書'!Q45</f>
        <v>0</v>
      </c>
      <c r="M49" s="6" t="e">
        <f>登録者!#REF!</f>
        <v>#REF!</v>
      </c>
      <c r="N49" s="172" t="e">
        <f t="shared" si="1"/>
        <v>#REF!</v>
      </c>
      <c r="O49" s="6" t="e">
        <f>登録者!#REF!</f>
        <v>#REF!</v>
      </c>
      <c r="P49" t="e">
        <f t="shared" si="2"/>
        <v>#REF!</v>
      </c>
      <c r="Q49" t="e">
        <f t="shared" si="0"/>
        <v>#REF!</v>
      </c>
    </row>
    <row r="50" spans="10:17" ht="13.5">
      <c r="J50" s="6">
        <f>'参加申込書'!Q46</f>
        <v>0</v>
      </c>
      <c r="M50" s="6" t="e">
        <f>登録者!#REF!</f>
        <v>#REF!</v>
      </c>
      <c r="N50" s="172" t="e">
        <f t="shared" si="1"/>
        <v>#REF!</v>
      </c>
      <c r="O50" s="6" t="e">
        <f>登録者!#REF!</f>
        <v>#REF!</v>
      </c>
      <c r="P50" t="e">
        <f t="shared" si="2"/>
        <v>#REF!</v>
      </c>
      <c r="Q50" t="e">
        <f t="shared" si="0"/>
        <v>#REF!</v>
      </c>
    </row>
    <row r="51" spans="10:17" ht="13.5">
      <c r="J51" s="6">
        <f>'参加申込書'!Q47</f>
        <v>0</v>
      </c>
      <c r="M51" s="6" t="e">
        <f>登録者!#REF!</f>
        <v>#REF!</v>
      </c>
      <c r="N51" s="172" t="e">
        <f t="shared" si="1"/>
        <v>#REF!</v>
      </c>
      <c r="O51" s="6" t="e">
        <f>登録者!#REF!</f>
        <v>#REF!</v>
      </c>
      <c r="P51" t="e">
        <f t="shared" si="2"/>
        <v>#REF!</v>
      </c>
      <c r="Q51" t="e">
        <f t="shared" si="0"/>
        <v>#REF!</v>
      </c>
    </row>
    <row r="52" spans="10:17" ht="13.5">
      <c r="J52" s="6">
        <f>'参加申込書'!Q48</f>
        <v>0</v>
      </c>
      <c r="M52" s="6" t="e">
        <f>登録者!#REF!</f>
        <v>#REF!</v>
      </c>
      <c r="N52" s="172" t="e">
        <f t="shared" si="1"/>
        <v>#REF!</v>
      </c>
      <c r="O52" s="6" t="e">
        <f>登録者!#REF!</f>
        <v>#REF!</v>
      </c>
      <c r="P52" t="e">
        <f t="shared" si="2"/>
        <v>#REF!</v>
      </c>
      <c r="Q52" t="e">
        <f t="shared" si="0"/>
        <v>#REF!</v>
      </c>
    </row>
    <row r="53" spans="10:17" ht="13.5">
      <c r="J53" s="6">
        <f>'参加申込書'!Q49</f>
        <v>0</v>
      </c>
      <c r="M53" s="6" t="e">
        <f>登録者!#REF!</f>
        <v>#REF!</v>
      </c>
      <c r="N53" s="172" t="e">
        <f t="shared" si="1"/>
        <v>#REF!</v>
      </c>
      <c r="O53" s="6" t="e">
        <f>登録者!#REF!</f>
        <v>#REF!</v>
      </c>
      <c r="P53" t="e">
        <f t="shared" si="2"/>
        <v>#REF!</v>
      </c>
      <c r="Q53" t="e">
        <f t="shared" si="0"/>
        <v>#REF!</v>
      </c>
    </row>
    <row r="54" spans="13:17" ht="13.5">
      <c r="M54" s="6" t="e">
        <f>登録者!#REF!</f>
        <v>#REF!</v>
      </c>
      <c r="N54" s="172" t="e">
        <f t="shared" si="1"/>
        <v>#REF!</v>
      </c>
      <c r="O54" s="6" t="e">
        <f>登録者!#REF!</f>
        <v>#REF!</v>
      </c>
      <c r="P54" t="e">
        <f t="shared" si="2"/>
        <v>#REF!</v>
      </c>
      <c r="Q54" t="e">
        <f t="shared" si="0"/>
        <v>#REF!</v>
      </c>
    </row>
    <row r="55" spans="13:17" ht="13.5">
      <c r="M55" s="6" t="e">
        <f>登録者!#REF!</f>
        <v>#REF!</v>
      </c>
      <c r="N55" s="172" t="e">
        <f t="shared" si="1"/>
        <v>#REF!</v>
      </c>
      <c r="O55" s="6" t="e">
        <f>登録者!#REF!</f>
        <v>#REF!</v>
      </c>
      <c r="P55" t="e">
        <f t="shared" si="2"/>
        <v>#REF!</v>
      </c>
      <c r="Q55" t="e">
        <f t="shared" si="0"/>
        <v>#REF!</v>
      </c>
    </row>
    <row r="56" spans="13:17" ht="13.5">
      <c r="M56" s="6" t="e">
        <f>登録者!#REF!</f>
        <v>#REF!</v>
      </c>
      <c r="N56" s="172" t="e">
        <f t="shared" si="1"/>
        <v>#REF!</v>
      </c>
      <c r="O56" s="6" t="e">
        <f>登録者!#REF!</f>
        <v>#REF!</v>
      </c>
      <c r="P56" t="e">
        <f t="shared" si="2"/>
        <v>#REF!</v>
      </c>
      <c r="Q56" t="e">
        <f t="shared" si="0"/>
        <v>#REF!</v>
      </c>
    </row>
    <row r="57" spans="13:17" ht="13.5">
      <c r="M57" s="6" t="e">
        <f>登録者!#REF!</f>
        <v>#REF!</v>
      </c>
      <c r="N57" s="172" t="e">
        <f t="shared" si="1"/>
        <v>#REF!</v>
      </c>
      <c r="O57" s="6" t="e">
        <f>登録者!#REF!</f>
        <v>#REF!</v>
      </c>
      <c r="P57" t="e">
        <f t="shared" si="2"/>
        <v>#REF!</v>
      </c>
      <c r="Q57" t="e">
        <f t="shared" si="0"/>
        <v>#REF!</v>
      </c>
    </row>
    <row r="58" spans="13:17" ht="13.5">
      <c r="M58" s="6" t="e">
        <f>登録者!#REF!</f>
        <v>#REF!</v>
      </c>
      <c r="N58" s="172" t="e">
        <f t="shared" si="1"/>
        <v>#REF!</v>
      </c>
      <c r="O58" s="6" t="e">
        <f>登録者!#REF!</f>
        <v>#REF!</v>
      </c>
      <c r="P58" t="e">
        <f t="shared" si="2"/>
        <v>#REF!</v>
      </c>
      <c r="Q58" t="e">
        <f t="shared" si="0"/>
        <v>#REF!</v>
      </c>
    </row>
    <row r="59" spans="13:17" ht="13.5">
      <c r="M59" s="6" t="e">
        <f>登録者!#REF!</f>
        <v>#REF!</v>
      </c>
      <c r="N59" s="172" t="e">
        <f t="shared" si="1"/>
        <v>#REF!</v>
      </c>
      <c r="O59" s="6" t="e">
        <f>登録者!#REF!</f>
        <v>#REF!</v>
      </c>
      <c r="P59" t="e">
        <f t="shared" si="2"/>
        <v>#REF!</v>
      </c>
      <c r="Q59" t="e">
        <f t="shared" si="0"/>
        <v>#REF!</v>
      </c>
    </row>
    <row r="60" spans="13:17" ht="13.5">
      <c r="M60" s="6" t="e">
        <f>登録者!#REF!</f>
        <v>#REF!</v>
      </c>
      <c r="N60" s="172" t="e">
        <f t="shared" si="1"/>
        <v>#REF!</v>
      </c>
      <c r="O60" s="6" t="e">
        <f>登録者!#REF!</f>
        <v>#REF!</v>
      </c>
      <c r="P60" t="e">
        <f t="shared" si="2"/>
        <v>#REF!</v>
      </c>
      <c r="Q60" t="e">
        <f t="shared" si="0"/>
        <v>#REF!</v>
      </c>
    </row>
    <row r="61" spans="13:17" ht="13.5">
      <c r="M61" s="6" t="e">
        <f>登録者!#REF!</f>
        <v>#REF!</v>
      </c>
      <c r="N61" s="172" t="e">
        <f t="shared" si="1"/>
        <v>#REF!</v>
      </c>
      <c r="O61" s="6" t="e">
        <f>登録者!#REF!</f>
        <v>#REF!</v>
      </c>
      <c r="P61" t="e">
        <f t="shared" si="2"/>
        <v>#REF!</v>
      </c>
      <c r="Q61" t="e">
        <f t="shared" si="0"/>
        <v>#REF!</v>
      </c>
    </row>
    <row r="62" spans="13:17" ht="13.5">
      <c r="M62" s="6" t="e">
        <f>登録者!#REF!</f>
        <v>#REF!</v>
      </c>
      <c r="N62" s="172" t="e">
        <f t="shared" si="1"/>
        <v>#REF!</v>
      </c>
      <c r="O62" s="6" t="e">
        <f>登録者!#REF!</f>
        <v>#REF!</v>
      </c>
      <c r="P62" t="e">
        <f t="shared" si="2"/>
        <v>#REF!</v>
      </c>
      <c r="Q62" t="e">
        <f t="shared" si="0"/>
        <v>#REF!</v>
      </c>
    </row>
    <row r="63" spans="13:17" ht="13.5">
      <c r="M63" s="6" t="e">
        <f>登録者!#REF!</f>
        <v>#REF!</v>
      </c>
      <c r="N63" s="172" t="e">
        <f t="shared" si="1"/>
        <v>#REF!</v>
      </c>
      <c r="O63" s="6" t="e">
        <f>登録者!#REF!</f>
        <v>#REF!</v>
      </c>
      <c r="P63" t="e">
        <f t="shared" si="2"/>
        <v>#REF!</v>
      </c>
      <c r="Q63" t="e">
        <f t="shared" si="0"/>
        <v>#REF!</v>
      </c>
    </row>
    <row r="64" spans="13:17" ht="13.5">
      <c r="M64" s="6" t="e">
        <f>登録者!#REF!</f>
        <v>#REF!</v>
      </c>
      <c r="N64" s="172" t="e">
        <f t="shared" si="1"/>
        <v>#REF!</v>
      </c>
      <c r="O64" s="6" t="e">
        <f>登録者!#REF!</f>
        <v>#REF!</v>
      </c>
      <c r="P64" t="e">
        <f t="shared" si="2"/>
        <v>#REF!</v>
      </c>
      <c r="Q64" t="e">
        <f t="shared" si="0"/>
        <v>#REF!</v>
      </c>
    </row>
    <row r="65" spans="13:17" ht="13.5">
      <c r="M65" s="6" t="e">
        <f>登録者!#REF!</f>
        <v>#REF!</v>
      </c>
      <c r="N65" s="172" t="e">
        <f t="shared" si="1"/>
        <v>#REF!</v>
      </c>
      <c r="O65" s="6" t="e">
        <f>登録者!#REF!</f>
        <v>#REF!</v>
      </c>
      <c r="P65" t="e">
        <f t="shared" si="2"/>
        <v>#REF!</v>
      </c>
      <c r="Q65" t="e">
        <f t="shared" si="0"/>
        <v>#REF!</v>
      </c>
    </row>
    <row r="66" spans="13:17" ht="13.5">
      <c r="M66" s="6" t="e">
        <f>登録者!#REF!</f>
        <v>#REF!</v>
      </c>
      <c r="N66" s="172" t="e">
        <f t="shared" si="1"/>
        <v>#REF!</v>
      </c>
      <c r="O66" s="6" t="e">
        <f>登録者!#REF!</f>
        <v>#REF!</v>
      </c>
      <c r="P66" t="e">
        <f t="shared" si="2"/>
        <v>#REF!</v>
      </c>
      <c r="Q66" t="e">
        <f t="shared" si="0"/>
        <v>#REF!</v>
      </c>
    </row>
    <row r="67" spans="13:17" ht="13.5">
      <c r="M67" s="6" t="e">
        <f>登録者!#REF!</f>
        <v>#REF!</v>
      </c>
      <c r="N67" s="172" t="e">
        <f t="shared" si="1"/>
        <v>#REF!</v>
      </c>
      <c r="O67" s="6" t="e">
        <f>登録者!#REF!</f>
        <v>#REF!</v>
      </c>
      <c r="P67" t="e">
        <f t="shared" si="2"/>
        <v>#REF!</v>
      </c>
      <c r="Q67" t="e">
        <f t="shared" si="0"/>
        <v>#REF!</v>
      </c>
    </row>
    <row r="68" spans="13:17" ht="13.5">
      <c r="M68" s="6" t="e">
        <f>登録者!#REF!</f>
        <v>#REF!</v>
      </c>
      <c r="N68" s="172" t="e">
        <f t="shared" si="1"/>
        <v>#REF!</v>
      </c>
      <c r="O68" s="6" t="e">
        <f>登録者!#REF!</f>
        <v>#REF!</v>
      </c>
      <c r="P68" t="e">
        <f t="shared" si="2"/>
        <v>#REF!</v>
      </c>
      <c r="Q68" t="e">
        <f t="shared" si="0"/>
        <v>#REF!</v>
      </c>
    </row>
    <row r="69" spans="13:17" ht="13.5">
      <c r="M69" s="6" t="e">
        <f>登録者!#REF!</f>
        <v>#REF!</v>
      </c>
      <c r="N69" s="172" t="e">
        <f t="shared" si="1"/>
        <v>#REF!</v>
      </c>
      <c r="O69" s="6" t="e">
        <f>登録者!#REF!</f>
        <v>#REF!</v>
      </c>
      <c r="P69" t="e">
        <f t="shared" si="2"/>
        <v>#REF!</v>
      </c>
      <c r="Q69" t="e">
        <f t="shared" si="0"/>
        <v>#REF!</v>
      </c>
    </row>
    <row r="70" spans="13:17" ht="13.5">
      <c r="M70" s="6" t="e">
        <f>登録者!#REF!</f>
        <v>#REF!</v>
      </c>
      <c r="N70" s="172" t="e">
        <f t="shared" si="1"/>
        <v>#REF!</v>
      </c>
      <c r="O70" s="6" t="e">
        <f>登録者!#REF!</f>
        <v>#REF!</v>
      </c>
      <c r="P70" t="e">
        <f t="shared" si="2"/>
        <v>#REF!</v>
      </c>
      <c r="Q70" t="e">
        <f t="shared" si="0"/>
        <v>#REF!</v>
      </c>
    </row>
    <row r="71" spans="13:17" ht="13.5">
      <c r="M71" s="6" t="e">
        <f>登録者!#REF!</f>
        <v>#REF!</v>
      </c>
      <c r="N71" s="172" t="e">
        <f t="shared" si="1"/>
        <v>#REF!</v>
      </c>
      <c r="O71" s="6" t="e">
        <f>登録者!#REF!</f>
        <v>#REF!</v>
      </c>
      <c r="P71" t="e">
        <f t="shared" si="2"/>
        <v>#REF!</v>
      </c>
      <c r="Q71" t="e">
        <f t="shared" si="0"/>
        <v>#REF!</v>
      </c>
    </row>
    <row r="72" spans="13:17" ht="13.5">
      <c r="M72" s="6" t="e">
        <f>登録者!#REF!</f>
        <v>#REF!</v>
      </c>
      <c r="N72" s="172" t="e">
        <f t="shared" si="1"/>
        <v>#REF!</v>
      </c>
      <c r="O72" s="6" t="e">
        <f>登録者!#REF!</f>
        <v>#REF!</v>
      </c>
      <c r="P72" t="e">
        <f t="shared" si="2"/>
        <v>#REF!</v>
      </c>
      <c r="Q72" t="e">
        <f t="shared" si="0"/>
        <v>#REF!</v>
      </c>
    </row>
    <row r="73" spans="13:17" ht="13.5">
      <c r="M73" s="6" t="e">
        <f>登録者!#REF!</f>
        <v>#REF!</v>
      </c>
      <c r="N73" s="172" t="e">
        <f t="shared" si="1"/>
        <v>#REF!</v>
      </c>
      <c r="O73" s="6" t="e">
        <f>登録者!#REF!</f>
        <v>#REF!</v>
      </c>
      <c r="P73" t="e">
        <f t="shared" si="2"/>
        <v>#REF!</v>
      </c>
      <c r="Q73" t="e">
        <f t="shared" si="0"/>
        <v>#REF!</v>
      </c>
    </row>
    <row r="74" spans="13:17" ht="13.5">
      <c r="M74" s="6" t="e">
        <f>登録者!#REF!</f>
        <v>#REF!</v>
      </c>
      <c r="N74" s="172" t="e">
        <f t="shared" si="1"/>
        <v>#REF!</v>
      </c>
      <c r="O74" s="6" t="e">
        <f>登録者!#REF!</f>
        <v>#REF!</v>
      </c>
      <c r="P74" t="e">
        <f t="shared" si="2"/>
        <v>#REF!</v>
      </c>
      <c r="Q74" t="e">
        <f t="shared" si="0"/>
        <v>#REF!</v>
      </c>
    </row>
    <row r="75" spans="13:17" ht="13.5">
      <c r="M75" s="6" t="e">
        <f>登録者!#REF!</f>
        <v>#REF!</v>
      </c>
      <c r="N75" s="172" t="e">
        <f t="shared" si="1"/>
        <v>#REF!</v>
      </c>
      <c r="O75" s="6" t="e">
        <f>登録者!#REF!</f>
        <v>#REF!</v>
      </c>
      <c r="P75" t="e">
        <f t="shared" si="2"/>
        <v>#REF!</v>
      </c>
      <c r="Q75" t="e">
        <f aca="true" t="shared" si="3" ref="Q75:Q138">TRIM(SUBSTITUTE(P75," ",""))</f>
        <v>#REF!</v>
      </c>
    </row>
    <row r="76" spans="13:17" ht="13.5">
      <c r="M76" s="6" t="e">
        <f>登録者!#REF!</f>
        <v>#REF!</v>
      </c>
      <c r="N76" s="172" t="e">
        <f aca="true" t="shared" si="4" ref="N76:N139">ASC(M76)</f>
        <v>#REF!</v>
      </c>
      <c r="O76" s="6" t="e">
        <f>登録者!#REF!</f>
        <v>#REF!</v>
      </c>
      <c r="P76" t="e">
        <f aca="true" t="shared" si="5" ref="P76:P139">TRIM(SUBSTITUTE(O76,"　",""))</f>
        <v>#REF!</v>
      </c>
      <c r="Q76" t="e">
        <f t="shared" si="3"/>
        <v>#REF!</v>
      </c>
    </row>
    <row r="77" spans="13:17" ht="13.5">
      <c r="M77" s="6" t="e">
        <f>登録者!#REF!</f>
        <v>#REF!</v>
      </c>
      <c r="N77" s="172" t="e">
        <f t="shared" si="4"/>
        <v>#REF!</v>
      </c>
      <c r="O77" s="6" t="e">
        <f>登録者!#REF!</f>
        <v>#REF!</v>
      </c>
      <c r="P77" t="e">
        <f t="shared" si="5"/>
        <v>#REF!</v>
      </c>
      <c r="Q77" t="e">
        <f t="shared" si="3"/>
        <v>#REF!</v>
      </c>
    </row>
    <row r="78" spans="13:17" ht="13.5">
      <c r="M78" s="6" t="e">
        <f>登録者!#REF!</f>
        <v>#REF!</v>
      </c>
      <c r="N78" s="172" t="e">
        <f t="shared" si="4"/>
        <v>#REF!</v>
      </c>
      <c r="O78" s="6" t="e">
        <f>登録者!#REF!</f>
        <v>#REF!</v>
      </c>
      <c r="P78" t="e">
        <f t="shared" si="5"/>
        <v>#REF!</v>
      </c>
      <c r="Q78" t="e">
        <f t="shared" si="3"/>
        <v>#REF!</v>
      </c>
    </row>
    <row r="79" spans="13:17" ht="13.5">
      <c r="M79" s="6" t="e">
        <f>登録者!#REF!</f>
        <v>#REF!</v>
      </c>
      <c r="N79" s="172" t="e">
        <f t="shared" si="4"/>
        <v>#REF!</v>
      </c>
      <c r="O79" s="6" t="e">
        <f>登録者!#REF!</f>
        <v>#REF!</v>
      </c>
      <c r="P79" t="e">
        <f t="shared" si="5"/>
        <v>#REF!</v>
      </c>
      <c r="Q79" t="e">
        <f t="shared" si="3"/>
        <v>#REF!</v>
      </c>
    </row>
    <row r="80" spans="13:17" ht="13.5">
      <c r="M80" s="6" t="e">
        <f>登録者!#REF!</f>
        <v>#REF!</v>
      </c>
      <c r="N80" s="172" t="e">
        <f t="shared" si="4"/>
        <v>#REF!</v>
      </c>
      <c r="O80" s="6" t="e">
        <f>登録者!#REF!</f>
        <v>#REF!</v>
      </c>
      <c r="P80" t="e">
        <f t="shared" si="5"/>
        <v>#REF!</v>
      </c>
      <c r="Q80" t="e">
        <f t="shared" si="3"/>
        <v>#REF!</v>
      </c>
    </row>
    <row r="81" spans="13:17" ht="13.5">
      <c r="M81" s="6" t="e">
        <f>登録者!#REF!</f>
        <v>#REF!</v>
      </c>
      <c r="N81" s="172" t="e">
        <f t="shared" si="4"/>
        <v>#REF!</v>
      </c>
      <c r="O81" s="6" t="e">
        <f>登録者!#REF!</f>
        <v>#REF!</v>
      </c>
      <c r="P81" t="e">
        <f t="shared" si="5"/>
        <v>#REF!</v>
      </c>
      <c r="Q81" t="e">
        <f t="shared" si="3"/>
        <v>#REF!</v>
      </c>
    </row>
    <row r="82" spans="13:17" ht="13.5">
      <c r="M82" s="6" t="e">
        <f>登録者!#REF!</f>
        <v>#REF!</v>
      </c>
      <c r="N82" s="172" t="e">
        <f t="shared" si="4"/>
        <v>#REF!</v>
      </c>
      <c r="O82" s="6" t="e">
        <f>登録者!#REF!</f>
        <v>#REF!</v>
      </c>
      <c r="P82" t="e">
        <f t="shared" si="5"/>
        <v>#REF!</v>
      </c>
      <c r="Q82" t="e">
        <f t="shared" si="3"/>
        <v>#REF!</v>
      </c>
    </row>
    <row r="83" spans="13:17" ht="13.5">
      <c r="M83" s="6" t="e">
        <f>登録者!#REF!</f>
        <v>#REF!</v>
      </c>
      <c r="N83" s="172" t="e">
        <f t="shared" si="4"/>
        <v>#REF!</v>
      </c>
      <c r="O83" s="6" t="e">
        <f>登録者!#REF!</f>
        <v>#REF!</v>
      </c>
      <c r="P83" t="e">
        <f t="shared" si="5"/>
        <v>#REF!</v>
      </c>
      <c r="Q83" t="e">
        <f t="shared" si="3"/>
        <v>#REF!</v>
      </c>
    </row>
    <row r="84" spans="13:17" ht="13.5">
      <c r="M84" s="6" t="e">
        <f>登録者!#REF!</f>
        <v>#REF!</v>
      </c>
      <c r="N84" s="172" t="e">
        <f t="shared" si="4"/>
        <v>#REF!</v>
      </c>
      <c r="O84" s="6" t="e">
        <f>登録者!#REF!</f>
        <v>#REF!</v>
      </c>
      <c r="P84" t="e">
        <f t="shared" si="5"/>
        <v>#REF!</v>
      </c>
      <c r="Q84" t="e">
        <f t="shared" si="3"/>
        <v>#REF!</v>
      </c>
    </row>
    <row r="85" spans="13:17" ht="13.5">
      <c r="M85" s="6" t="e">
        <f>登録者!#REF!</f>
        <v>#REF!</v>
      </c>
      <c r="N85" s="172" t="e">
        <f t="shared" si="4"/>
        <v>#REF!</v>
      </c>
      <c r="O85" s="6" t="e">
        <f>登録者!#REF!</f>
        <v>#REF!</v>
      </c>
      <c r="P85" t="e">
        <f t="shared" si="5"/>
        <v>#REF!</v>
      </c>
      <c r="Q85" t="e">
        <f t="shared" si="3"/>
        <v>#REF!</v>
      </c>
    </row>
    <row r="86" spans="13:17" ht="13.5">
      <c r="M86" s="6" t="e">
        <f>登録者!#REF!</f>
        <v>#REF!</v>
      </c>
      <c r="N86" s="172" t="e">
        <f t="shared" si="4"/>
        <v>#REF!</v>
      </c>
      <c r="O86" s="6" t="e">
        <f>登録者!#REF!</f>
        <v>#REF!</v>
      </c>
      <c r="P86" t="e">
        <f t="shared" si="5"/>
        <v>#REF!</v>
      </c>
      <c r="Q86" t="e">
        <f t="shared" si="3"/>
        <v>#REF!</v>
      </c>
    </row>
    <row r="87" spans="13:17" ht="13.5">
      <c r="M87" s="6" t="e">
        <f>登録者!#REF!</f>
        <v>#REF!</v>
      </c>
      <c r="N87" s="172" t="e">
        <f t="shared" si="4"/>
        <v>#REF!</v>
      </c>
      <c r="O87" s="6" t="e">
        <f>登録者!#REF!</f>
        <v>#REF!</v>
      </c>
      <c r="P87" t="e">
        <f t="shared" si="5"/>
        <v>#REF!</v>
      </c>
      <c r="Q87" t="e">
        <f t="shared" si="3"/>
        <v>#REF!</v>
      </c>
    </row>
    <row r="88" spans="13:17" ht="13.5">
      <c r="M88" s="6" t="e">
        <f>登録者!#REF!</f>
        <v>#REF!</v>
      </c>
      <c r="N88" s="172" t="e">
        <f t="shared" si="4"/>
        <v>#REF!</v>
      </c>
      <c r="O88" s="6" t="e">
        <f>登録者!#REF!</f>
        <v>#REF!</v>
      </c>
      <c r="P88" t="e">
        <f t="shared" si="5"/>
        <v>#REF!</v>
      </c>
      <c r="Q88" t="e">
        <f t="shared" si="3"/>
        <v>#REF!</v>
      </c>
    </row>
    <row r="89" spans="13:17" ht="13.5">
      <c r="M89" s="6" t="e">
        <f>登録者!#REF!</f>
        <v>#REF!</v>
      </c>
      <c r="N89" s="172" t="e">
        <f t="shared" si="4"/>
        <v>#REF!</v>
      </c>
      <c r="O89" s="6" t="e">
        <f>登録者!#REF!</f>
        <v>#REF!</v>
      </c>
      <c r="P89" t="e">
        <f t="shared" si="5"/>
        <v>#REF!</v>
      </c>
      <c r="Q89" t="e">
        <f t="shared" si="3"/>
        <v>#REF!</v>
      </c>
    </row>
    <row r="90" spans="13:17" ht="13.5">
      <c r="M90" s="6" t="e">
        <f>登録者!#REF!</f>
        <v>#REF!</v>
      </c>
      <c r="N90" s="172" t="e">
        <f t="shared" si="4"/>
        <v>#REF!</v>
      </c>
      <c r="O90" s="6" t="e">
        <f>登録者!#REF!</f>
        <v>#REF!</v>
      </c>
      <c r="P90" t="e">
        <f t="shared" si="5"/>
        <v>#REF!</v>
      </c>
      <c r="Q90" t="e">
        <f t="shared" si="3"/>
        <v>#REF!</v>
      </c>
    </row>
    <row r="91" spans="13:17" ht="13.5">
      <c r="M91" s="6" t="e">
        <f>登録者!#REF!</f>
        <v>#REF!</v>
      </c>
      <c r="N91" s="172" t="e">
        <f t="shared" si="4"/>
        <v>#REF!</v>
      </c>
      <c r="O91" s="6" t="e">
        <f>登録者!#REF!</f>
        <v>#REF!</v>
      </c>
      <c r="P91" t="e">
        <f t="shared" si="5"/>
        <v>#REF!</v>
      </c>
      <c r="Q91" t="e">
        <f t="shared" si="3"/>
        <v>#REF!</v>
      </c>
    </row>
    <row r="92" spans="13:17" ht="13.5">
      <c r="M92" s="6" t="e">
        <f>登録者!#REF!</f>
        <v>#REF!</v>
      </c>
      <c r="N92" s="172" t="e">
        <f t="shared" si="4"/>
        <v>#REF!</v>
      </c>
      <c r="O92" s="6" t="e">
        <f>登録者!#REF!</f>
        <v>#REF!</v>
      </c>
      <c r="P92" t="e">
        <f t="shared" si="5"/>
        <v>#REF!</v>
      </c>
      <c r="Q92" t="e">
        <f t="shared" si="3"/>
        <v>#REF!</v>
      </c>
    </row>
    <row r="93" spans="13:17" ht="13.5">
      <c r="M93" s="6" t="e">
        <f>登録者!#REF!</f>
        <v>#REF!</v>
      </c>
      <c r="N93" s="172" t="e">
        <f t="shared" si="4"/>
        <v>#REF!</v>
      </c>
      <c r="O93" s="6" t="e">
        <f>登録者!#REF!</f>
        <v>#REF!</v>
      </c>
      <c r="P93" t="e">
        <f t="shared" si="5"/>
        <v>#REF!</v>
      </c>
      <c r="Q93" t="e">
        <f t="shared" si="3"/>
        <v>#REF!</v>
      </c>
    </row>
    <row r="94" spans="13:17" ht="13.5">
      <c r="M94" s="6" t="e">
        <f>登録者!#REF!</f>
        <v>#REF!</v>
      </c>
      <c r="N94" s="172" t="e">
        <f t="shared" si="4"/>
        <v>#REF!</v>
      </c>
      <c r="O94" s="6" t="e">
        <f>登録者!#REF!</f>
        <v>#REF!</v>
      </c>
      <c r="P94" t="e">
        <f t="shared" si="5"/>
        <v>#REF!</v>
      </c>
      <c r="Q94" t="e">
        <f t="shared" si="3"/>
        <v>#REF!</v>
      </c>
    </row>
    <row r="95" spans="13:17" ht="13.5">
      <c r="M95" s="6" t="e">
        <f>登録者!#REF!</f>
        <v>#REF!</v>
      </c>
      <c r="N95" s="172" t="e">
        <f t="shared" si="4"/>
        <v>#REF!</v>
      </c>
      <c r="O95" s="6" t="e">
        <f>登録者!#REF!</f>
        <v>#REF!</v>
      </c>
      <c r="P95" t="e">
        <f t="shared" si="5"/>
        <v>#REF!</v>
      </c>
      <c r="Q95" t="e">
        <f t="shared" si="3"/>
        <v>#REF!</v>
      </c>
    </row>
    <row r="96" spans="13:17" ht="13.5">
      <c r="M96" s="6" t="e">
        <f>登録者!#REF!</f>
        <v>#REF!</v>
      </c>
      <c r="N96" s="172" t="e">
        <f t="shared" si="4"/>
        <v>#REF!</v>
      </c>
      <c r="O96" s="6" t="e">
        <f>登録者!#REF!</f>
        <v>#REF!</v>
      </c>
      <c r="P96" t="e">
        <f t="shared" si="5"/>
        <v>#REF!</v>
      </c>
      <c r="Q96" t="e">
        <f t="shared" si="3"/>
        <v>#REF!</v>
      </c>
    </row>
    <row r="97" spans="13:17" ht="13.5">
      <c r="M97" s="6" t="e">
        <f>登録者!#REF!</f>
        <v>#REF!</v>
      </c>
      <c r="N97" s="172" t="e">
        <f t="shared" si="4"/>
        <v>#REF!</v>
      </c>
      <c r="O97" s="6" t="e">
        <f>登録者!#REF!</f>
        <v>#REF!</v>
      </c>
      <c r="P97" t="e">
        <f t="shared" si="5"/>
        <v>#REF!</v>
      </c>
      <c r="Q97" t="e">
        <f t="shared" si="3"/>
        <v>#REF!</v>
      </c>
    </row>
    <row r="98" spans="13:17" ht="13.5">
      <c r="M98" s="6" t="e">
        <f>登録者!#REF!</f>
        <v>#REF!</v>
      </c>
      <c r="N98" s="172" t="e">
        <f t="shared" si="4"/>
        <v>#REF!</v>
      </c>
      <c r="O98" s="6" t="e">
        <f>登録者!#REF!</f>
        <v>#REF!</v>
      </c>
      <c r="P98" t="e">
        <f t="shared" si="5"/>
        <v>#REF!</v>
      </c>
      <c r="Q98" t="e">
        <f t="shared" si="3"/>
        <v>#REF!</v>
      </c>
    </row>
    <row r="99" spans="13:17" ht="13.5">
      <c r="M99" s="6" t="e">
        <f>登録者!#REF!</f>
        <v>#REF!</v>
      </c>
      <c r="N99" s="172" t="e">
        <f t="shared" si="4"/>
        <v>#REF!</v>
      </c>
      <c r="O99" s="6" t="e">
        <f>登録者!#REF!</f>
        <v>#REF!</v>
      </c>
      <c r="P99" t="e">
        <f t="shared" si="5"/>
        <v>#REF!</v>
      </c>
      <c r="Q99" t="e">
        <f t="shared" si="3"/>
        <v>#REF!</v>
      </c>
    </row>
    <row r="100" spans="13:17" ht="13.5">
      <c r="M100" s="6" t="e">
        <f>登録者!#REF!</f>
        <v>#REF!</v>
      </c>
      <c r="N100" s="172" t="e">
        <f t="shared" si="4"/>
        <v>#REF!</v>
      </c>
      <c r="O100" s="6" t="e">
        <f>登録者!#REF!</f>
        <v>#REF!</v>
      </c>
      <c r="P100" t="e">
        <f t="shared" si="5"/>
        <v>#REF!</v>
      </c>
      <c r="Q100" t="e">
        <f t="shared" si="3"/>
        <v>#REF!</v>
      </c>
    </row>
    <row r="101" spans="13:17" ht="13.5">
      <c r="M101" s="6" t="e">
        <f>登録者!#REF!</f>
        <v>#REF!</v>
      </c>
      <c r="N101" s="172" t="e">
        <f t="shared" si="4"/>
        <v>#REF!</v>
      </c>
      <c r="O101" s="6" t="e">
        <f>登録者!#REF!</f>
        <v>#REF!</v>
      </c>
      <c r="P101" t="e">
        <f t="shared" si="5"/>
        <v>#REF!</v>
      </c>
      <c r="Q101" t="e">
        <f t="shared" si="3"/>
        <v>#REF!</v>
      </c>
    </row>
    <row r="102" spans="13:17" ht="13.5">
      <c r="M102" s="6" t="e">
        <f>登録者!#REF!</f>
        <v>#REF!</v>
      </c>
      <c r="N102" s="172" t="e">
        <f t="shared" si="4"/>
        <v>#REF!</v>
      </c>
      <c r="O102" s="6" t="e">
        <f>登録者!#REF!</f>
        <v>#REF!</v>
      </c>
      <c r="P102" t="e">
        <f t="shared" si="5"/>
        <v>#REF!</v>
      </c>
      <c r="Q102" t="e">
        <f t="shared" si="3"/>
        <v>#REF!</v>
      </c>
    </row>
    <row r="103" spans="13:17" ht="13.5">
      <c r="M103" s="6" t="e">
        <f>登録者!#REF!</f>
        <v>#REF!</v>
      </c>
      <c r="N103" s="172" t="e">
        <f t="shared" si="4"/>
        <v>#REF!</v>
      </c>
      <c r="O103" s="6" t="e">
        <f>登録者!#REF!</f>
        <v>#REF!</v>
      </c>
      <c r="P103" t="e">
        <f t="shared" si="5"/>
        <v>#REF!</v>
      </c>
      <c r="Q103" t="e">
        <f t="shared" si="3"/>
        <v>#REF!</v>
      </c>
    </row>
    <row r="104" spans="13:17" ht="13.5">
      <c r="M104" s="6" t="e">
        <f>登録者!#REF!</f>
        <v>#REF!</v>
      </c>
      <c r="N104" s="172" t="e">
        <f t="shared" si="4"/>
        <v>#REF!</v>
      </c>
      <c r="O104" s="6" t="e">
        <f>登録者!#REF!</f>
        <v>#REF!</v>
      </c>
      <c r="P104" t="e">
        <f t="shared" si="5"/>
        <v>#REF!</v>
      </c>
      <c r="Q104" t="e">
        <f t="shared" si="3"/>
        <v>#REF!</v>
      </c>
    </row>
    <row r="105" spans="13:17" ht="13.5">
      <c r="M105" s="6" t="e">
        <f>登録者!#REF!</f>
        <v>#REF!</v>
      </c>
      <c r="N105" s="172" t="e">
        <f t="shared" si="4"/>
        <v>#REF!</v>
      </c>
      <c r="O105" s="6" t="e">
        <f>登録者!#REF!</f>
        <v>#REF!</v>
      </c>
      <c r="P105" t="e">
        <f t="shared" si="5"/>
        <v>#REF!</v>
      </c>
      <c r="Q105" t="e">
        <f t="shared" si="3"/>
        <v>#REF!</v>
      </c>
    </row>
    <row r="106" spans="13:17" ht="13.5">
      <c r="M106" s="6" t="e">
        <f>登録者!#REF!</f>
        <v>#REF!</v>
      </c>
      <c r="N106" s="172" t="e">
        <f t="shared" si="4"/>
        <v>#REF!</v>
      </c>
      <c r="O106" s="6" t="e">
        <f>登録者!#REF!</f>
        <v>#REF!</v>
      </c>
      <c r="P106" t="e">
        <f t="shared" si="5"/>
        <v>#REF!</v>
      </c>
      <c r="Q106" t="e">
        <f t="shared" si="3"/>
        <v>#REF!</v>
      </c>
    </row>
    <row r="107" spans="13:17" ht="13.5">
      <c r="M107" s="6" t="e">
        <f>登録者!#REF!</f>
        <v>#REF!</v>
      </c>
      <c r="N107" s="172" t="e">
        <f t="shared" si="4"/>
        <v>#REF!</v>
      </c>
      <c r="O107" s="6" t="e">
        <f>登録者!#REF!</f>
        <v>#REF!</v>
      </c>
      <c r="P107" t="e">
        <f t="shared" si="5"/>
        <v>#REF!</v>
      </c>
      <c r="Q107" t="e">
        <f t="shared" si="3"/>
        <v>#REF!</v>
      </c>
    </row>
    <row r="108" spans="13:17" ht="13.5">
      <c r="M108" s="6" t="e">
        <f>登録者!#REF!</f>
        <v>#REF!</v>
      </c>
      <c r="N108" s="172" t="e">
        <f t="shared" si="4"/>
        <v>#REF!</v>
      </c>
      <c r="O108" s="6" t="e">
        <f>登録者!#REF!</f>
        <v>#REF!</v>
      </c>
      <c r="P108" t="e">
        <f t="shared" si="5"/>
        <v>#REF!</v>
      </c>
      <c r="Q108" t="e">
        <f t="shared" si="3"/>
        <v>#REF!</v>
      </c>
    </row>
    <row r="109" spans="13:17" ht="13.5">
      <c r="M109" s="6" t="e">
        <f>登録者!#REF!</f>
        <v>#REF!</v>
      </c>
      <c r="N109" s="172" t="e">
        <f t="shared" si="4"/>
        <v>#REF!</v>
      </c>
      <c r="O109" s="6" t="e">
        <f>登録者!#REF!</f>
        <v>#REF!</v>
      </c>
      <c r="P109" t="e">
        <f t="shared" si="5"/>
        <v>#REF!</v>
      </c>
      <c r="Q109" t="e">
        <f t="shared" si="3"/>
        <v>#REF!</v>
      </c>
    </row>
    <row r="110" spans="13:17" ht="13.5">
      <c r="M110" s="6" t="e">
        <f>登録者!#REF!</f>
        <v>#REF!</v>
      </c>
      <c r="N110" s="172" t="e">
        <f t="shared" si="4"/>
        <v>#REF!</v>
      </c>
      <c r="O110" s="6" t="e">
        <f>登録者!#REF!</f>
        <v>#REF!</v>
      </c>
      <c r="P110" t="e">
        <f t="shared" si="5"/>
        <v>#REF!</v>
      </c>
      <c r="Q110" t="e">
        <f t="shared" si="3"/>
        <v>#REF!</v>
      </c>
    </row>
    <row r="111" spans="13:17" ht="13.5">
      <c r="M111" s="6" t="e">
        <f>登録者!#REF!</f>
        <v>#REF!</v>
      </c>
      <c r="N111" s="172" t="e">
        <f t="shared" si="4"/>
        <v>#REF!</v>
      </c>
      <c r="O111" s="6" t="e">
        <f>登録者!#REF!</f>
        <v>#REF!</v>
      </c>
      <c r="P111" t="e">
        <f t="shared" si="5"/>
        <v>#REF!</v>
      </c>
      <c r="Q111" t="e">
        <f t="shared" si="3"/>
        <v>#REF!</v>
      </c>
    </row>
    <row r="112" spans="13:17" ht="13.5">
      <c r="M112" s="6" t="e">
        <f>登録者!#REF!</f>
        <v>#REF!</v>
      </c>
      <c r="N112" s="172" t="e">
        <f t="shared" si="4"/>
        <v>#REF!</v>
      </c>
      <c r="O112" s="6" t="e">
        <f>登録者!#REF!</f>
        <v>#REF!</v>
      </c>
      <c r="P112" t="e">
        <f t="shared" si="5"/>
        <v>#REF!</v>
      </c>
      <c r="Q112" t="e">
        <f t="shared" si="3"/>
        <v>#REF!</v>
      </c>
    </row>
    <row r="113" spans="13:17" ht="13.5">
      <c r="M113" s="6" t="e">
        <f>登録者!#REF!</f>
        <v>#REF!</v>
      </c>
      <c r="N113" s="172" t="e">
        <f t="shared" si="4"/>
        <v>#REF!</v>
      </c>
      <c r="O113" s="6" t="e">
        <f>登録者!#REF!</f>
        <v>#REF!</v>
      </c>
      <c r="P113" t="e">
        <f t="shared" si="5"/>
        <v>#REF!</v>
      </c>
      <c r="Q113" t="e">
        <f t="shared" si="3"/>
        <v>#REF!</v>
      </c>
    </row>
    <row r="114" spans="13:17" ht="13.5">
      <c r="M114" s="6" t="e">
        <f>登録者!#REF!</f>
        <v>#REF!</v>
      </c>
      <c r="N114" s="172" t="e">
        <f t="shared" si="4"/>
        <v>#REF!</v>
      </c>
      <c r="O114" s="6" t="e">
        <f>登録者!#REF!</f>
        <v>#REF!</v>
      </c>
      <c r="P114" t="e">
        <f t="shared" si="5"/>
        <v>#REF!</v>
      </c>
      <c r="Q114" t="e">
        <f t="shared" si="3"/>
        <v>#REF!</v>
      </c>
    </row>
    <row r="115" spans="13:17" ht="13.5">
      <c r="M115" s="6" t="e">
        <f>登録者!#REF!</f>
        <v>#REF!</v>
      </c>
      <c r="N115" s="172" t="e">
        <f t="shared" si="4"/>
        <v>#REF!</v>
      </c>
      <c r="O115" s="6" t="e">
        <f>登録者!#REF!</f>
        <v>#REF!</v>
      </c>
      <c r="P115" t="e">
        <f t="shared" si="5"/>
        <v>#REF!</v>
      </c>
      <c r="Q115" t="e">
        <f t="shared" si="3"/>
        <v>#REF!</v>
      </c>
    </row>
    <row r="116" spans="13:17" ht="13.5">
      <c r="M116" s="6" t="e">
        <f>登録者!#REF!</f>
        <v>#REF!</v>
      </c>
      <c r="N116" s="172" t="e">
        <f t="shared" si="4"/>
        <v>#REF!</v>
      </c>
      <c r="O116" s="6" t="e">
        <f>登録者!#REF!</f>
        <v>#REF!</v>
      </c>
      <c r="P116" t="e">
        <f t="shared" si="5"/>
        <v>#REF!</v>
      </c>
      <c r="Q116" t="e">
        <f t="shared" si="3"/>
        <v>#REF!</v>
      </c>
    </row>
    <row r="117" spans="13:17" ht="13.5">
      <c r="M117" s="6" t="e">
        <f>登録者!#REF!</f>
        <v>#REF!</v>
      </c>
      <c r="N117" s="172" t="e">
        <f t="shared" si="4"/>
        <v>#REF!</v>
      </c>
      <c r="O117" s="6" t="e">
        <f>登録者!#REF!</f>
        <v>#REF!</v>
      </c>
      <c r="P117" t="e">
        <f t="shared" si="5"/>
        <v>#REF!</v>
      </c>
      <c r="Q117" t="e">
        <f t="shared" si="3"/>
        <v>#REF!</v>
      </c>
    </row>
    <row r="118" spans="13:17" ht="13.5">
      <c r="M118" s="6" t="e">
        <f>登録者!#REF!</f>
        <v>#REF!</v>
      </c>
      <c r="N118" s="172" t="e">
        <f t="shared" si="4"/>
        <v>#REF!</v>
      </c>
      <c r="O118" s="6" t="e">
        <f>登録者!#REF!</f>
        <v>#REF!</v>
      </c>
      <c r="P118" t="e">
        <f t="shared" si="5"/>
        <v>#REF!</v>
      </c>
      <c r="Q118" t="e">
        <f t="shared" si="3"/>
        <v>#REF!</v>
      </c>
    </row>
    <row r="119" spans="13:17" ht="13.5">
      <c r="M119" s="6" t="e">
        <f>登録者!#REF!</f>
        <v>#REF!</v>
      </c>
      <c r="N119" s="172" t="e">
        <f t="shared" si="4"/>
        <v>#REF!</v>
      </c>
      <c r="O119" s="6" t="e">
        <f>登録者!#REF!</f>
        <v>#REF!</v>
      </c>
      <c r="P119" t="e">
        <f t="shared" si="5"/>
        <v>#REF!</v>
      </c>
      <c r="Q119" t="e">
        <f t="shared" si="3"/>
        <v>#REF!</v>
      </c>
    </row>
    <row r="120" spans="13:17" ht="13.5">
      <c r="M120" s="6" t="e">
        <f>登録者!#REF!</f>
        <v>#REF!</v>
      </c>
      <c r="N120" s="172" t="e">
        <f t="shared" si="4"/>
        <v>#REF!</v>
      </c>
      <c r="O120" s="6" t="e">
        <f>登録者!#REF!</f>
        <v>#REF!</v>
      </c>
      <c r="P120" t="e">
        <f t="shared" si="5"/>
        <v>#REF!</v>
      </c>
      <c r="Q120" t="e">
        <f t="shared" si="3"/>
        <v>#REF!</v>
      </c>
    </row>
    <row r="121" spans="13:17" ht="13.5">
      <c r="M121" s="6" t="e">
        <f>登録者!#REF!</f>
        <v>#REF!</v>
      </c>
      <c r="N121" s="172" t="e">
        <f t="shared" si="4"/>
        <v>#REF!</v>
      </c>
      <c r="O121" s="6" t="e">
        <f>登録者!#REF!</f>
        <v>#REF!</v>
      </c>
      <c r="P121" t="e">
        <f t="shared" si="5"/>
        <v>#REF!</v>
      </c>
      <c r="Q121" t="e">
        <f t="shared" si="3"/>
        <v>#REF!</v>
      </c>
    </row>
    <row r="122" spans="13:17" ht="13.5">
      <c r="M122" s="6" t="e">
        <f>登録者!#REF!</f>
        <v>#REF!</v>
      </c>
      <c r="N122" s="172" t="e">
        <f t="shared" si="4"/>
        <v>#REF!</v>
      </c>
      <c r="O122" s="6" t="e">
        <f>登録者!#REF!</f>
        <v>#REF!</v>
      </c>
      <c r="P122" t="e">
        <f t="shared" si="5"/>
        <v>#REF!</v>
      </c>
      <c r="Q122" t="e">
        <f t="shared" si="3"/>
        <v>#REF!</v>
      </c>
    </row>
    <row r="123" spans="13:17" ht="13.5">
      <c r="M123" s="6" t="e">
        <f>登録者!#REF!</f>
        <v>#REF!</v>
      </c>
      <c r="N123" s="172" t="e">
        <f t="shared" si="4"/>
        <v>#REF!</v>
      </c>
      <c r="O123" s="6" t="e">
        <f>登録者!#REF!</f>
        <v>#REF!</v>
      </c>
      <c r="P123" t="e">
        <f t="shared" si="5"/>
        <v>#REF!</v>
      </c>
      <c r="Q123" t="e">
        <f t="shared" si="3"/>
        <v>#REF!</v>
      </c>
    </row>
    <row r="124" spans="13:17" ht="13.5">
      <c r="M124" s="6" t="e">
        <f>登録者!#REF!</f>
        <v>#REF!</v>
      </c>
      <c r="N124" s="172" t="e">
        <f t="shared" si="4"/>
        <v>#REF!</v>
      </c>
      <c r="O124" s="6" t="e">
        <f>登録者!#REF!</f>
        <v>#REF!</v>
      </c>
      <c r="P124" t="e">
        <f t="shared" si="5"/>
        <v>#REF!</v>
      </c>
      <c r="Q124" t="e">
        <f t="shared" si="3"/>
        <v>#REF!</v>
      </c>
    </row>
    <row r="125" spans="13:17" ht="13.5">
      <c r="M125" s="6" t="e">
        <f>登録者!#REF!</f>
        <v>#REF!</v>
      </c>
      <c r="N125" s="172" t="e">
        <f t="shared" si="4"/>
        <v>#REF!</v>
      </c>
      <c r="O125" s="6" t="e">
        <f>登録者!#REF!</f>
        <v>#REF!</v>
      </c>
      <c r="P125" t="e">
        <f t="shared" si="5"/>
        <v>#REF!</v>
      </c>
      <c r="Q125" t="e">
        <f t="shared" si="3"/>
        <v>#REF!</v>
      </c>
    </row>
    <row r="126" spans="13:17" ht="13.5">
      <c r="M126" s="6" t="e">
        <f>登録者!#REF!</f>
        <v>#REF!</v>
      </c>
      <c r="N126" s="172" t="e">
        <f t="shared" si="4"/>
        <v>#REF!</v>
      </c>
      <c r="O126" s="6" t="e">
        <f>登録者!#REF!</f>
        <v>#REF!</v>
      </c>
      <c r="P126" t="e">
        <f t="shared" si="5"/>
        <v>#REF!</v>
      </c>
      <c r="Q126" t="e">
        <f t="shared" si="3"/>
        <v>#REF!</v>
      </c>
    </row>
    <row r="127" spans="13:17" ht="13.5">
      <c r="M127" s="6" t="e">
        <f>登録者!#REF!</f>
        <v>#REF!</v>
      </c>
      <c r="N127" s="172" t="e">
        <f t="shared" si="4"/>
        <v>#REF!</v>
      </c>
      <c r="O127" s="6" t="e">
        <f>登録者!#REF!</f>
        <v>#REF!</v>
      </c>
      <c r="P127" t="e">
        <f t="shared" si="5"/>
        <v>#REF!</v>
      </c>
      <c r="Q127" t="e">
        <f t="shared" si="3"/>
        <v>#REF!</v>
      </c>
    </row>
    <row r="128" spans="13:17" ht="13.5">
      <c r="M128" s="6" t="e">
        <f>登録者!#REF!</f>
        <v>#REF!</v>
      </c>
      <c r="N128" s="172" t="e">
        <f t="shared" si="4"/>
        <v>#REF!</v>
      </c>
      <c r="O128" s="6" t="e">
        <f>登録者!#REF!</f>
        <v>#REF!</v>
      </c>
      <c r="P128" t="e">
        <f t="shared" si="5"/>
        <v>#REF!</v>
      </c>
      <c r="Q128" t="e">
        <f t="shared" si="3"/>
        <v>#REF!</v>
      </c>
    </row>
    <row r="129" spans="13:17" ht="13.5">
      <c r="M129" s="6" t="e">
        <f>登録者!#REF!</f>
        <v>#REF!</v>
      </c>
      <c r="N129" s="172" t="e">
        <f t="shared" si="4"/>
        <v>#REF!</v>
      </c>
      <c r="O129" s="6" t="e">
        <f>登録者!#REF!</f>
        <v>#REF!</v>
      </c>
      <c r="P129" t="e">
        <f t="shared" si="5"/>
        <v>#REF!</v>
      </c>
      <c r="Q129" t="e">
        <f t="shared" si="3"/>
        <v>#REF!</v>
      </c>
    </row>
    <row r="130" spans="13:17" ht="13.5">
      <c r="M130" s="6" t="e">
        <f>登録者!#REF!</f>
        <v>#REF!</v>
      </c>
      <c r="N130" s="172" t="e">
        <f t="shared" si="4"/>
        <v>#REF!</v>
      </c>
      <c r="O130" s="6" t="e">
        <f>登録者!#REF!</f>
        <v>#REF!</v>
      </c>
      <c r="P130" t="e">
        <f t="shared" si="5"/>
        <v>#REF!</v>
      </c>
      <c r="Q130" t="e">
        <f t="shared" si="3"/>
        <v>#REF!</v>
      </c>
    </row>
    <row r="131" spans="13:17" ht="13.5">
      <c r="M131" s="6" t="e">
        <f>登録者!#REF!</f>
        <v>#REF!</v>
      </c>
      <c r="N131" s="172" t="e">
        <f t="shared" si="4"/>
        <v>#REF!</v>
      </c>
      <c r="O131" s="6" t="e">
        <f>登録者!#REF!</f>
        <v>#REF!</v>
      </c>
      <c r="P131" t="e">
        <f t="shared" si="5"/>
        <v>#REF!</v>
      </c>
      <c r="Q131" t="e">
        <f t="shared" si="3"/>
        <v>#REF!</v>
      </c>
    </row>
    <row r="132" spans="13:17" ht="13.5">
      <c r="M132" s="6" t="e">
        <f>登録者!#REF!</f>
        <v>#REF!</v>
      </c>
      <c r="N132" s="172" t="e">
        <f t="shared" si="4"/>
        <v>#REF!</v>
      </c>
      <c r="O132" s="6" t="e">
        <f>登録者!#REF!</f>
        <v>#REF!</v>
      </c>
      <c r="P132" t="e">
        <f t="shared" si="5"/>
        <v>#REF!</v>
      </c>
      <c r="Q132" t="e">
        <f t="shared" si="3"/>
        <v>#REF!</v>
      </c>
    </row>
    <row r="133" spans="13:17" ht="13.5">
      <c r="M133" s="6" t="e">
        <f>登録者!#REF!</f>
        <v>#REF!</v>
      </c>
      <c r="N133" s="172" t="e">
        <f t="shared" si="4"/>
        <v>#REF!</v>
      </c>
      <c r="O133" s="6" t="e">
        <f>登録者!#REF!</f>
        <v>#REF!</v>
      </c>
      <c r="P133" t="e">
        <f t="shared" si="5"/>
        <v>#REF!</v>
      </c>
      <c r="Q133" t="e">
        <f t="shared" si="3"/>
        <v>#REF!</v>
      </c>
    </row>
    <row r="134" spans="13:17" ht="13.5">
      <c r="M134" s="6" t="e">
        <f>登録者!#REF!</f>
        <v>#REF!</v>
      </c>
      <c r="N134" s="172" t="e">
        <f t="shared" si="4"/>
        <v>#REF!</v>
      </c>
      <c r="O134" s="6" t="e">
        <f>登録者!#REF!</f>
        <v>#REF!</v>
      </c>
      <c r="P134" t="e">
        <f t="shared" si="5"/>
        <v>#REF!</v>
      </c>
      <c r="Q134" t="e">
        <f t="shared" si="3"/>
        <v>#REF!</v>
      </c>
    </row>
    <row r="135" spans="13:17" ht="13.5">
      <c r="M135" s="6" t="e">
        <f>登録者!#REF!</f>
        <v>#REF!</v>
      </c>
      <c r="N135" s="172" t="e">
        <f t="shared" si="4"/>
        <v>#REF!</v>
      </c>
      <c r="O135" s="6" t="e">
        <f>登録者!#REF!</f>
        <v>#REF!</v>
      </c>
      <c r="P135" t="e">
        <f t="shared" si="5"/>
        <v>#REF!</v>
      </c>
      <c r="Q135" t="e">
        <f t="shared" si="3"/>
        <v>#REF!</v>
      </c>
    </row>
    <row r="136" spans="13:17" ht="13.5">
      <c r="M136" s="6" t="e">
        <f>登録者!#REF!</f>
        <v>#REF!</v>
      </c>
      <c r="N136" s="172" t="e">
        <f t="shared" si="4"/>
        <v>#REF!</v>
      </c>
      <c r="O136" s="6" t="e">
        <f>登録者!#REF!</f>
        <v>#REF!</v>
      </c>
      <c r="P136" t="e">
        <f t="shared" si="5"/>
        <v>#REF!</v>
      </c>
      <c r="Q136" t="e">
        <f t="shared" si="3"/>
        <v>#REF!</v>
      </c>
    </row>
    <row r="137" spans="13:17" ht="13.5">
      <c r="M137" s="6" t="e">
        <f>登録者!#REF!</f>
        <v>#REF!</v>
      </c>
      <c r="N137" s="172" t="e">
        <f t="shared" si="4"/>
        <v>#REF!</v>
      </c>
      <c r="O137" s="6" t="e">
        <f>登録者!#REF!</f>
        <v>#REF!</v>
      </c>
      <c r="P137" t="e">
        <f t="shared" si="5"/>
        <v>#REF!</v>
      </c>
      <c r="Q137" t="e">
        <f t="shared" si="3"/>
        <v>#REF!</v>
      </c>
    </row>
    <row r="138" spans="13:17" ht="13.5">
      <c r="M138" s="6" t="e">
        <f>登録者!#REF!</f>
        <v>#REF!</v>
      </c>
      <c r="N138" s="172" t="e">
        <f t="shared" si="4"/>
        <v>#REF!</v>
      </c>
      <c r="O138" s="6" t="e">
        <f>登録者!#REF!</f>
        <v>#REF!</v>
      </c>
      <c r="P138" t="e">
        <f t="shared" si="5"/>
        <v>#REF!</v>
      </c>
      <c r="Q138" t="e">
        <f t="shared" si="3"/>
        <v>#REF!</v>
      </c>
    </row>
    <row r="139" spans="13:17" ht="13.5">
      <c r="M139" s="6" t="e">
        <f>登録者!#REF!</f>
        <v>#REF!</v>
      </c>
      <c r="N139" s="172" t="e">
        <f t="shared" si="4"/>
        <v>#REF!</v>
      </c>
      <c r="O139" s="6" t="e">
        <f>登録者!#REF!</f>
        <v>#REF!</v>
      </c>
      <c r="P139" t="e">
        <f t="shared" si="5"/>
        <v>#REF!</v>
      </c>
      <c r="Q139" t="e">
        <f aca="true" t="shared" si="6" ref="Q139:Q202">TRIM(SUBSTITUTE(P139," ",""))</f>
        <v>#REF!</v>
      </c>
    </row>
    <row r="140" spans="13:17" ht="13.5">
      <c r="M140" s="6" t="e">
        <f>登録者!#REF!</f>
        <v>#REF!</v>
      </c>
      <c r="N140" s="172" t="e">
        <f aca="true" t="shared" si="7" ref="N140:N203">ASC(M140)</f>
        <v>#REF!</v>
      </c>
      <c r="O140" s="6" t="e">
        <f>登録者!#REF!</f>
        <v>#REF!</v>
      </c>
      <c r="P140" t="e">
        <f aca="true" t="shared" si="8" ref="P140:P203">TRIM(SUBSTITUTE(O140,"　",""))</f>
        <v>#REF!</v>
      </c>
      <c r="Q140" t="e">
        <f t="shared" si="6"/>
        <v>#REF!</v>
      </c>
    </row>
    <row r="141" spans="13:17" ht="13.5">
      <c r="M141" s="6" t="e">
        <f>登録者!#REF!</f>
        <v>#REF!</v>
      </c>
      <c r="N141" s="172" t="e">
        <f t="shared" si="7"/>
        <v>#REF!</v>
      </c>
      <c r="O141" s="6" t="e">
        <f>登録者!#REF!</f>
        <v>#REF!</v>
      </c>
      <c r="P141" t="e">
        <f t="shared" si="8"/>
        <v>#REF!</v>
      </c>
      <c r="Q141" t="e">
        <f t="shared" si="6"/>
        <v>#REF!</v>
      </c>
    </row>
    <row r="142" spans="13:17" ht="13.5">
      <c r="M142" s="6" t="e">
        <f>登録者!#REF!</f>
        <v>#REF!</v>
      </c>
      <c r="N142" s="172" t="e">
        <f t="shared" si="7"/>
        <v>#REF!</v>
      </c>
      <c r="O142" s="6" t="e">
        <f>登録者!#REF!</f>
        <v>#REF!</v>
      </c>
      <c r="P142" t="e">
        <f t="shared" si="8"/>
        <v>#REF!</v>
      </c>
      <c r="Q142" t="e">
        <f t="shared" si="6"/>
        <v>#REF!</v>
      </c>
    </row>
    <row r="143" spans="13:17" ht="13.5">
      <c r="M143" s="6" t="e">
        <f>登録者!#REF!</f>
        <v>#REF!</v>
      </c>
      <c r="N143" s="172" t="e">
        <f t="shared" si="7"/>
        <v>#REF!</v>
      </c>
      <c r="O143" s="6" t="e">
        <f>登録者!#REF!</f>
        <v>#REF!</v>
      </c>
      <c r="P143" t="e">
        <f t="shared" si="8"/>
        <v>#REF!</v>
      </c>
      <c r="Q143" t="e">
        <f t="shared" si="6"/>
        <v>#REF!</v>
      </c>
    </row>
    <row r="144" spans="13:17" ht="13.5">
      <c r="M144" s="6" t="e">
        <f>登録者!#REF!</f>
        <v>#REF!</v>
      </c>
      <c r="N144" s="172" t="e">
        <f t="shared" si="7"/>
        <v>#REF!</v>
      </c>
      <c r="O144" s="6" t="e">
        <f>登録者!#REF!</f>
        <v>#REF!</v>
      </c>
      <c r="P144" t="e">
        <f t="shared" si="8"/>
        <v>#REF!</v>
      </c>
      <c r="Q144" t="e">
        <f t="shared" si="6"/>
        <v>#REF!</v>
      </c>
    </row>
    <row r="145" spans="13:17" ht="13.5">
      <c r="M145" s="6" t="e">
        <f>登録者!#REF!</f>
        <v>#REF!</v>
      </c>
      <c r="N145" s="172" t="e">
        <f t="shared" si="7"/>
        <v>#REF!</v>
      </c>
      <c r="O145" s="6" t="e">
        <f>登録者!#REF!</f>
        <v>#REF!</v>
      </c>
      <c r="P145" t="e">
        <f t="shared" si="8"/>
        <v>#REF!</v>
      </c>
      <c r="Q145" t="e">
        <f t="shared" si="6"/>
        <v>#REF!</v>
      </c>
    </row>
    <row r="146" spans="13:17" ht="13.5">
      <c r="M146" s="6" t="e">
        <f>登録者!#REF!</f>
        <v>#REF!</v>
      </c>
      <c r="N146" s="172" t="e">
        <f t="shared" si="7"/>
        <v>#REF!</v>
      </c>
      <c r="O146" s="6" t="e">
        <f>登録者!#REF!</f>
        <v>#REF!</v>
      </c>
      <c r="P146" t="e">
        <f t="shared" si="8"/>
        <v>#REF!</v>
      </c>
      <c r="Q146" t="e">
        <f t="shared" si="6"/>
        <v>#REF!</v>
      </c>
    </row>
    <row r="147" spans="13:17" ht="13.5">
      <c r="M147" s="6" t="e">
        <f>登録者!#REF!</f>
        <v>#REF!</v>
      </c>
      <c r="N147" s="172" t="e">
        <f t="shared" si="7"/>
        <v>#REF!</v>
      </c>
      <c r="O147" s="6" t="e">
        <f>登録者!#REF!</f>
        <v>#REF!</v>
      </c>
      <c r="P147" t="e">
        <f t="shared" si="8"/>
        <v>#REF!</v>
      </c>
      <c r="Q147" t="e">
        <f t="shared" si="6"/>
        <v>#REF!</v>
      </c>
    </row>
    <row r="148" spans="13:17" ht="13.5">
      <c r="M148" s="6" t="e">
        <f>登録者!#REF!</f>
        <v>#REF!</v>
      </c>
      <c r="N148" s="172" t="e">
        <f t="shared" si="7"/>
        <v>#REF!</v>
      </c>
      <c r="O148" s="6" t="e">
        <f>登録者!#REF!</f>
        <v>#REF!</v>
      </c>
      <c r="P148" t="e">
        <f t="shared" si="8"/>
        <v>#REF!</v>
      </c>
      <c r="Q148" t="e">
        <f t="shared" si="6"/>
        <v>#REF!</v>
      </c>
    </row>
    <row r="149" spans="13:17" ht="13.5">
      <c r="M149" s="6" t="e">
        <f>登録者!#REF!</f>
        <v>#REF!</v>
      </c>
      <c r="N149" s="172" t="e">
        <f t="shared" si="7"/>
        <v>#REF!</v>
      </c>
      <c r="O149" s="6" t="e">
        <f>登録者!#REF!</f>
        <v>#REF!</v>
      </c>
      <c r="P149" t="e">
        <f t="shared" si="8"/>
        <v>#REF!</v>
      </c>
      <c r="Q149" t="e">
        <f t="shared" si="6"/>
        <v>#REF!</v>
      </c>
    </row>
    <row r="150" spans="13:17" ht="13.5">
      <c r="M150" s="6" t="e">
        <f>登録者!#REF!</f>
        <v>#REF!</v>
      </c>
      <c r="N150" s="172" t="e">
        <f t="shared" si="7"/>
        <v>#REF!</v>
      </c>
      <c r="O150" s="6" t="e">
        <f>登録者!#REF!</f>
        <v>#REF!</v>
      </c>
      <c r="P150" t="e">
        <f t="shared" si="8"/>
        <v>#REF!</v>
      </c>
      <c r="Q150" t="e">
        <f t="shared" si="6"/>
        <v>#REF!</v>
      </c>
    </row>
    <row r="151" spans="13:17" ht="13.5">
      <c r="M151" s="6" t="e">
        <f>登録者!#REF!</f>
        <v>#REF!</v>
      </c>
      <c r="N151" s="172" t="e">
        <f t="shared" si="7"/>
        <v>#REF!</v>
      </c>
      <c r="O151" s="6" t="e">
        <f>登録者!#REF!</f>
        <v>#REF!</v>
      </c>
      <c r="P151" t="e">
        <f t="shared" si="8"/>
        <v>#REF!</v>
      </c>
      <c r="Q151" t="e">
        <f t="shared" si="6"/>
        <v>#REF!</v>
      </c>
    </row>
    <row r="152" spans="13:17" ht="13.5">
      <c r="M152" s="6" t="e">
        <f>登録者!#REF!</f>
        <v>#REF!</v>
      </c>
      <c r="N152" s="172" t="e">
        <f t="shared" si="7"/>
        <v>#REF!</v>
      </c>
      <c r="O152" s="6" t="e">
        <f>登録者!#REF!</f>
        <v>#REF!</v>
      </c>
      <c r="P152" t="e">
        <f t="shared" si="8"/>
        <v>#REF!</v>
      </c>
      <c r="Q152" t="e">
        <f t="shared" si="6"/>
        <v>#REF!</v>
      </c>
    </row>
    <row r="153" spans="13:17" ht="13.5">
      <c r="M153" s="6" t="e">
        <f>登録者!#REF!</f>
        <v>#REF!</v>
      </c>
      <c r="N153" s="172" t="e">
        <f t="shared" si="7"/>
        <v>#REF!</v>
      </c>
      <c r="O153" s="6" t="e">
        <f>登録者!#REF!</f>
        <v>#REF!</v>
      </c>
      <c r="P153" t="e">
        <f t="shared" si="8"/>
        <v>#REF!</v>
      </c>
      <c r="Q153" t="e">
        <f t="shared" si="6"/>
        <v>#REF!</v>
      </c>
    </row>
    <row r="154" spans="13:17" ht="13.5">
      <c r="M154" s="6" t="e">
        <f>登録者!#REF!</f>
        <v>#REF!</v>
      </c>
      <c r="N154" s="172" t="e">
        <f t="shared" si="7"/>
        <v>#REF!</v>
      </c>
      <c r="O154" s="6" t="e">
        <f>登録者!#REF!</f>
        <v>#REF!</v>
      </c>
      <c r="P154" t="e">
        <f t="shared" si="8"/>
        <v>#REF!</v>
      </c>
      <c r="Q154" t="e">
        <f t="shared" si="6"/>
        <v>#REF!</v>
      </c>
    </row>
    <row r="155" spans="13:17" ht="13.5">
      <c r="M155" s="6" t="e">
        <f>登録者!#REF!</f>
        <v>#REF!</v>
      </c>
      <c r="N155" s="172" t="e">
        <f t="shared" si="7"/>
        <v>#REF!</v>
      </c>
      <c r="O155" s="6" t="e">
        <f>登録者!#REF!</f>
        <v>#REF!</v>
      </c>
      <c r="P155" t="e">
        <f t="shared" si="8"/>
        <v>#REF!</v>
      </c>
      <c r="Q155" t="e">
        <f t="shared" si="6"/>
        <v>#REF!</v>
      </c>
    </row>
    <row r="156" spans="13:17" ht="13.5">
      <c r="M156" s="6" t="e">
        <f>登録者!#REF!</f>
        <v>#REF!</v>
      </c>
      <c r="N156" s="172" t="e">
        <f t="shared" si="7"/>
        <v>#REF!</v>
      </c>
      <c r="O156" s="6" t="e">
        <f>登録者!#REF!</f>
        <v>#REF!</v>
      </c>
      <c r="P156" t="e">
        <f t="shared" si="8"/>
        <v>#REF!</v>
      </c>
      <c r="Q156" t="e">
        <f t="shared" si="6"/>
        <v>#REF!</v>
      </c>
    </row>
    <row r="157" spans="13:17" ht="13.5">
      <c r="M157" s="6" t="e">
        <f>登録者!#REF!</f>
        <v>#REF!</v>
      </c>
      <c r="N157" s="172" t="e">
        <f t="shared" si="7"/>
        <v>#REF!</v>
      </c>
      <c r="O157" s="6" t="e">
        <f>登録者!#REF!</f>
        <v>#REF!</v>
      </c>
      <c r="P157" t="e">
        <f t="shared" si="8"/>
        <v>#REF!</v>
      </c>
      <c r="Q157" t="e">
        <f t="shared" si="6"/>
        <v>#REF!</v>
      </c>
    </row>
    <row r="158" spans="13:17" ht="13.5">
      <c r="M158" s="6" t="e">
        <f>登録者!#REF!</f>
        <v>#REF!</v>
      </c>
      <c r="N158" s="172" t="e">
        <f t="shared" si="7"/>
        <v>#REF!</v>
      </c>
      <c r="O158" s="6" t="e">
        <f>登録者!#REF!</f>
        <v>#REF!</v>
      </c>
      <c r="P158" t="e">
        <f t="shared" si="8"/>
        <v>#REF!</v>
      </c>
      <c r="Q158" t="e">
        <f t="shared" si="6"/>
        <v>#REF!</v>
      </c>
    </row>
    <row r="159" spans="13:17" ht="13.5">
      <c r="M159" s="6" t="e">
        <f>登録者!#REF!</f>
        <v>#REF!</v>
      </c>
      <c r="N159" s="172" t="e">
        <f t="shared" si="7"/>
        <v>#REF!</v>
      </c>
      <c r="O159" s="6" t="e">
        <f>登録者!#REF!</f>
        <v>#REF!</v>
      </c>
      <c r="P159" t="e">
        <f t="shared" si="8"/>
        <v>#REF!</v>
      </c>
      <c r="Q159" t="e">
        <f t="shared" si="6"/>
        <v>#REF!</v>
      </c>
    </row>
    <row r="160" spans="13:17" ht="13.5">
      <c r="M160" s="6" t="e">
        <f>登録者!#REF!</f>
        <v>#REF!</v>
      </c>
      <c r="N160" s="172" t="e">
        <f t="shared" si="7"/>
        <v>#REF!</v>
      </c>
      <c r="O160" s="6" t="e">
        <f>登録者!#REF!</f>
        <v>#REF!</v>
      </c>
      <c r="P160" t="e">
        <f t="shared" si="8"/>
        <v>#REF!</v>
      </c>
      <c r="Q160" t="e">
        <f t="shared" si="6"/>
        <v>#REF!</v>
      </c>
    </row>
    <row r="161" spans="13:17" ht="13.5">
      <c r="M161" s="6" t="e">
        <f>登録者!#REF!</f>
        <v>#REF!</v>
      </c>
      <c r="N161" s="172" t="e">
        <f t="shared" si="7"/>
        <v>#REF!</v>
      </c>
      <c r="O161" s="6" t="e">
        <f>登録者!#REF!</f>
        <v>#REF!</v>
      </c>
      <c r="P161" t="e">
        <f t="shared" si="8"/>
        <v>#REF!</v>
      </c>
      <c r="Q161" t="e">
        <f t="shared" si="6"/>
        <v>#REF!</v>
      </c>
    </row>
    <row r="162" spans="13:17" ht="13.5">
      <c r="M162" s="6" t="e">
        <f>登録者!#REF!</f>
        <v>#REF!</v>
      </c>
      <c r="N162" s="172" t="e">
        <f t="shared" si="7"/>
        <v>#REF!</v>
      </c>
      <c r="O162" s="6" t="e">
        <f>登録者!#REF!</f>
        <v>#REF!</v>
      </c>
      <c r="P162" t="e">
        <f t="shared" si="8"/>
        <v>#REF!</v>
      </c>
      <c r="Q162" t="e">
        <f t="shared" si="6"/>
        <v>#REF!</v>
      </c>
    </row>
    <row r="163" spans="13:17" ht="13.5">
      <c r="M163" s="6" t="e">
        <f>登録者!#REF!</f>
        <v>#REF!</v>
      </c>
      <c r="N163" s="172" t="e">
        <f t="shared" si="7"/>
        <v>#REF!</v>
      </c>
      <c r="O163" s="6" t="e">
        <f>登録者!#REF!</f>
        <v>#REF!</v>
      </c>
      <c r="P163" t="e">
        <f t="shared" si="8"/>
        <v>#REF!</v>
      </c>
      <c r="Q163" t="e">
        <f t="shared" si="6"/>
        <v>#REF!</v>
      </c>
    </row>
    <row r="164" spans="13:17" ht="13.5">
      <c r="M164" s="6" t="e">
        <f>登録者!#REF!</f>
        <v>#REF!</v>
      </c>
      <c r="N164" s="172" t="e">
        <f t="shared" si="7"/>
        <v>#REF!</v>
      </c>
      <c r="O164" s="6" t="e">
        <f>登録者!#REF!</f>
        <v>#REF!</v>
      </c>
      <c r="P164" t="e">
        <f t="shared" si="8"/>
        <v>#REF!</v>
      </c>
      <c r="Q164" t="e">
        <f t="shared" si="6"/>
        <v>#REF!</v>
      </c>
    </row>
    <row r="165" spans="13:17" ht="13.5">
      <c r="M165" s="6" t="e">
        <f>登録者!#REF!</f>
        <v>#REF!</v>
      </c>
      <c r="N165" s="172" t="e">
        <f t="shared" si="7"/>
        <v>#REF!</v>
      </c>
      <c r="O165" s="6" t="e">
        <f>登録者!#REF!</f>
        <v>#REF!</v>
      </c>
      <c r="P165" t="e">
        <f t="shared" si="8"/>
        <v>#REF!</v>
      </c>
      <c r="Q165" t="e">
        <f t="shared" si="6"/>
        <v>#REF!</v>
      </c>
    </row>
    <row r="166" spans="13:17" ht="13.5">
      <c r="M166" s="6" t="e">
        <f>登録者!#REF!</f>
        <v>#REF!</v>
      </c>
      <c r="N166" s="172" t="e">
        <f t="shared" si="7"/>
        <v>#REF!</v>
      </c>
      <c r="O166" s="6" t="e">
        <f>登録者!#REF!</f>
        <v>#REF!</v>
      </c>
      <c r="P166" t="e">
        <f t="shared" si="8"/>
        <v>#REF!</v>
      </c>
      <c r="Q166" t="e">
        <f t="shared" si="6"/>
        <v>#REF!</v>
      </c>
    </row>
    <row r="167" spans="13:17" ht="13.5">
      <c r="M167" s="6" t="e">
        <f>登録者!#REF!</f>
        <v>#REF!</v>
      </c>
      <c r="N167" s="172" t="e">
        <f t="shared" si="7"/>
        <v>#REF!</v>
      </c>
      <c r="O167" s="6" t="e">
        <f>登録者!#REF!</f>
        <v>#REF!</v>
      </c>
      <c r="P167" t="e">
        <f t="shared" si="8"/>
        <v>#REF!</v>
      </c>
      <c r="Q167" t="e">
        <f t="shared" si="6"/>
        <v>#REF!</v>
      </c>
    </row>
    <row r="168" spans="13:17" ht="13.5">
      <c r="M168" s="6" t="e">
        <f>登録者!#REF!</f>
        <v>#REF!</v>
      </c>
      <c r="N168" s="172" t="e">
        <f t="shared" si="7"/>
        <v>#REF!</v>
      </c>
      <c r="O168" s="6" t="e">
        <f>登録者!#REF!</f>
        <v>#REF!</v>
      </c>
      <c r="P168" t="e">
        <f t="shared" si="8"/>
        <v>#REF!</v>
      </c>
      <c r="Q168" t="e">
        <f t="shared" si="6"/>
        <v>#REF!</v>
      </c>
    </row>
    <row r="169" spans="13:17" ht="13.5">
      <c r="M169" s="6" t="e">
        <f>登録者!#REF!</f>
        <v>#REF!</v>
      </c>
      <c r="N169" s="172" t="e">
        <f t="shared" si="7"/>
        <v>#REF!</v>
      </c>
      <c r="O169" s="6" t="e">
        <f>登録者!#REF!</f>
        <v>#REF!</v>
      </c>
      <c r="P169" t="e">
        <f t="shared" si="8"/>
        <v>#REF!</v>
      </c>
      <c r="Q169" t="e">
        <f t="shared" si="6"/>
        <v>#REF!</v>
      </c>
    </row>
    <row r="170" spans="13:17" ht="13.5">
      <c r="M170" s="6" t="e">
        <f>登録者!#REF!</f>
        <v>#REF!</v>
      </c>
      <c r="N170" s="172" t="e">
        <f t="shared" si="7"/>
        <v>#REF!</v>
      </c>
      <c r="O170" s="6" t="e">
        <f>登録者!#REF!</f>
        <v>#REF!</v>
      </c>
      <c r="P170" t="e">
        <f t="shared" si="8"/>
        <v>#REF!</v>
      </c>
      <c r="Q170" t="e">
        <f t="shared" si="6"/>
        <v>#REF!</v>
      </c>
    </row>
    <row r="171" spans="13:17" ht="13.5">
      <c r="M171" s="6" t="e">
        <f>登録者!#REF!</f>
        <v>#REF!</v>
      </c>
      <c r="N171" s="172" t="e">
        <f t="shared" si="7"/>
        <v>#REF!</v>
      </c>
      <c r="O171" s="6" t="e">
        <f>登録者!#REF!</f>
        <v>#REF!</v>
      </c>
      <c r="P171" t="e">
        <f t="shared" si="8"/>
        <v>#REF!</v>
      </c>
      <c r="Q171" t="e">
        <f t="shared" si="6"/>
        <v>#REF!</v>
      </c>
    </row>
    <row r="172" spans="13:17" ht="13.5">
      <c r="M172" s="6" t="e">
        <f>登録者!#REF!</f>
        <v>#REF!</v>
      </c>
      <c r="N172" s="172" t="e">
        <f t="shared" si="7"/>
        <v>#REF!</v>
      </c>
      <c r="O172" s="6" t="e">
        <f>登録者!#REF!</f>
        <v>#REF!</v>
      </c>
      <c r="P172" t="e">
        <f t="shared" si="8"/>
        <v>#REF!</v>
      </c>
      <c r="Q172" t="e">
        <f t="shared" si="6"/>
        <v>#REF!</v>
      </c>
    </row>
    <row r="173" spans="13:17" ht="13.5">
      <c r="M173" s="6" t="e">
        <f>登録者!#REF!</f>
        <v>#REF!</v>
      </c>
      <c r="N173" s="172" t="e">
        <f t="shared" si="7"/>
        <v>#REF!</v>
      </c>
      <c r="O173" s="6" t="e">
        <f>登録者!#REF!</f>
        <v>#REF!</v>
      </c>
      <c r="P173" t="e">
        <f t="shared" si="8"/>
        <v>#REF!</v>
      </c>
      <c r="Q173" t="e">
        <f t="shared" si="6"/>
        <v>#REF!</v>
      </c>
    </row>
    <row r="174" spans="13:17" ht="13.5">
      <c r="M174" s="6" t="e">
        <f>登録者!#REF!</f>
        <v>#REF!</v>
      </c>
      <c r="N174" s="172" t="e">
        <f t="shared" si="7"/>
        <v>#REF!</v>
      </c>
      <c r="O174" s="6" t="e">
        <f>登録者!#REF!</f>
        <v>#REF!</v>
      </c>
      <c r="P174" t="e">
        <f t="shared" si="8"/>
        <v>#REF!</v>
      </c>
      <c r="Q174" t="e">
        <f t="shared" si="6"/>
        <v>#REF!</v>
      </c>
    </row>
    <row r="175" spans="13:17" ht="13.5">
      <c r="M175" s="6" t="e">
        <f>登録者!#REF!</f>
        <v>#REF!</v>
      </c>
      <c r="N175" s="172" t="e">
        <f t="shared" si="7"/>
        <v>#REF!</v>
      </c>
      <c r="O175" s="6" t="e">
        <f>登録者!#REF!</f>
        <v>#REF!</v>
      </c>
      <c r="P175" t="e">
        <f t="shared" si="8"/>
        <v>#REF!</v>
      </c>
      <c r="Q175" t="e">
        <f t="shared" si="6"/>
        <v>#REF!</v>
      </c>
    </row>
    <row r="176" spans="13:17" ht="13.5">
      <c r="M176" s="6" t="e">
        <f>登録者!#REF!</f>
        <v>#REF!</v>
      </c>
      <c r="N176" s="172" t="e">
        <f t="shared" si="7"/>
        <v>#REF!</v>
      </c>
      <c r="O176" s="6" t="e">
        <f>登録者!#REF!</f>
        <v>#REF!</v>
      </c>
      <c r="P176" t="e">
        <f t="shared" si="8"/>
        <v>#REF!</v>
      </c>
      <c r="Q176" t="e">
        <f t="shared" si="6"/>
        <v>#REF!</v>
      </c>
    </row>
    <row r="177" spans="13:17" ht="13.5">
      <c r="M177" s="6" t="e">
        <f>登録者!#REF!</f>
        <v>#REF!</v>
      </c>
      <c r="N177" s="172" t="e">
        <f t="shared" si="7"/>
        <v>#REF!</v>
      </c>
      <c r="O177" s="6" t="e">
        <f>登録者!#REF!</f>
        <v>#REF!</v>
      </c>
      <c r="P177" t="e">
        <f t="shared" si="8"/>
        <v>#REF!</v>
      </c>
      <c r="Q177" t="e">
        <f t="shared" si="6"/>
        <v>#REF!</v>
      </c>
    </row>
    <row r="178" spans="13:17" ht="13.5">
      <c r="M178" s="6" t="e">
        <f>登録者!#REF!</f>
        <v>#REF!</v>
      </c>
      <c r="N178" s="172" t="e">
        <f t="shared" si="7"/>
        <v>#REF!</v>
      </c>
      <c r="O178" s="6" t="e">
        <f>登録者!#REF!</f>
        <v>#REF!</v>
      </c>
      <c r="P178" t="e">
        <f t="shared" si="8"/>
        <v>#REF!</v>
      </c>
      <c r="Q178" t="e">
        <f t="shared" si="6"/>
        <v>#REF!</v>
      </c>
    </row>
    <row r="179" spans="13:17" ht="13.5">
      <c r="M179" s="6" t="e">
        <f>登録者!#REF!</f>
        <v>#REF!</v>
      </c>
      <c r="N179" s="172" t="e">
        <f t="shared" si="7"/>
        <v>#REF!</v>
      </c>
      <c r="O179" s="6" t="e">
        <f>登録者!#REF!</f>
        <v>#REF!</v>
      </c>
      <c r="P179" t="e">
        <f t="shared" si="8"/>
        <v>#REF!</v>
      </c>
      <c r="Q179" t="e">
        <f t="shared" si="6"/>
        <v>#REF!</v>
      </c>
    </row>
    <row r="180" spans="13:17" ht="13.5">
      <c r="M180" s="6" t="e">
        <f>登録者!#REF!</f>
        <v>#REF!</v>
      </c>
      <c r="N180" s="172" t="e">
        <f t="shared" si="7"/>
        <v>#REF!</v>
      </c>
      <c r="O180" s="6" t="e">
        <f>登録者!#REF!</f>
        <v>#REF!</v>
      </c>
      <c r="P180" t="e">
        <f t="shared" si="8"/>
        <v>#REF!</v>
      </c>
      <c r="Q180" t="e">
        <f t="shared" si="6"/>
        <v>#REF!</v>
      </c>
    </row>
    <row r="181" spans="13:17" ht="13.5">
      <c r="M181" s="6" t="e">
        <f>登録者!#REF!</f>
        <v>#REF!</v>
      </c>
      <c r="N181" s="172" t="e">
        <f t="shared" si="7"/>
        <v>#REF!</v>
      </c>
      <c r="O181" s="6" t="e">
        <f>登録者!#REF!</f>
        <v>#REF!</v>
      </c>
      <c r="P181" t="e">
        <f t="shared" si="8"/>
        <v>#REF!</v>
      </c>
      <c r="Q181" t="e">
        <f t="shared" si="6"/>
        <v>#REF!</v>
      </c>
    </row>
    <row r="182" spans="13:17" ht="13.5">
      <c r="M182" s="6" t="e">
        <f>登録者!#REF!</f>
        <v>#REF!</v>
      </c>
      <c r="N182" s="172" t="e">
        <f t="shared" si="7"/>
        <v>#REF!</v>
      </c>
      <c r="O182" s="6" t="e">
        <f>登録者!#REF!</f>
        <v>#REF!</v>
      </c>
      <c r="P182" t="e">
        <f t="shared" si="8"/>
        <v>#REF!</v>
      </c>
      <c r="Q182" t="e">
        <f t="shared" si="6"/>
        <v>#REF!</v>
      </c>
    </row>
    <row r="183" spans="13:17" ht="13.5">
      <c r="M183" s="6" t="e">
        <f>登録者!#REF!</f>
        <v>#REF!</v>
      </c>
      <c r="N183" s="172" t="e">
        <f t="shared" si="7"/>
        <v>#REF!</v>
      </c>
      <c r="O183" s="6" t="e">
        <f>登録者!#REF!</f>
        <v>#REF!</v>
      </c>
      <c r="P183" t="e">
        <f t="shared" si="8"/>
        <v>#REF!</v>
      </c>
      <c r="Q183" t="e">
        <f t="shared" si="6"/>
        <v>#REF!</v>
      </c>
    </row>
    <row r="184" spans="13:17" ht="13.5">
      <c r="M184" s="6" t="e">
        <f>登録者!#REF!</f>
        <v>#REF!</v>
      </c>
      <c r="N184" s="172" t="e">
        <f t="shared" si="7"/>
        <v>#REF!</v>
      </c>
      <c r="O184" s="6" t="e">
        <f>登録者!#REF!</f>
        <v>#REF!</v>
      </c>
      <c r="P184" t="e">
        <f t="shared" si="8"/>
        <v>#REF!</v>
      </c>
      <c r="Q184" t="e">
        <f t="shared" si="6"/>
        <v>#REF!</v>
      </c>
    </row>
    <row r="185" spans="13:17" ht="13.5">
      <c r="M185" s="6" t="e">
        <f>登録者!#REF!</f>
        <v>#REF!</v>
      </c>
      <c r="N185" s="172" t="e">
        <f t="shared" si="7"/>
        <v>#REF!</v>
      </c>
      <c r="O185" s="6" t="e">
        <f>登録者!#REF!</f>
        <v>#REF!</v>
      </c>
      <c r="P185" t="e">
        <f t="shared" si="8"/>
        <v>#REF!</v>
      </c>
      <c r="Q185" t="e">
        <f t="shared" si="6"/>
        <v>#REF!</v>
      </c>
    </row>
    <row r="186" spans="13:17" ht="13.5">
      <c r="M186" s="6" t="e">
        <f>登録者!#REF!</f>
        <v>#REF!</v>
      </c>
      <c r="N186" s="172" t="e">
        <f t="shared" si="7"/>
        <v>#REF!</v>
      </c>
      <c r="O186" s="6" t="e">
        <f>登録者!#REF!</f>
        <v>#REF!</v>
      </c>
      <c r="P186" t="e">
        <f t="shared" si="8"/>
        <v>#REF!</v>
      </c>
      <c r="Q186" t="e">
        <f t="shared" si="6"/>
        <v>#REF!</v>
      </c>
    </row>
    <row r="187" spans="13:17" ht="13.5">
      <c r="M187" s="6" t="e">
        <f>登録者!#REF!</f>
        <v>#REF!</v>
      </c>
      <c r="N187" s="172" t="e">
        <f t="shared" si="7"/>
        <v>#REF!</v>
      </c>
      <c r="O187" s="6" t="e">
        <f>登録者!#REF!</f>
        <v>#REF!</v>
      </c>
      <c r="P187" t="e">
        <f t="shared" si="8"/>
        <v>#REF!</v>
      </c>
      <c r="Q187" t="e">
        <f t="shared" si="6"/>
        <v>#REF!</v>
      </c>
    </row>
    <row r="188" spans="13:17" ht="13.5">
      <c r="M188" s="6" t="e">
        <f>登録者!#REF!</f>
        <v>#REF!</v>
      </c>
      <c r="N188" s="172" t="e">
        <f t="shared" si="7"/>
        <v>#REF!</v>
      </c>
      <c r="O188" s="6" t="e">
        <f>登録者!#REF!</f>
        <v>#REF!</v>
      </c>
      <c r="P188" t="e">
        <f t="shared" si="8"/>
        <v>#REF!</v>
      </c>
      <c r="Q188" t="e">
        <f t="shared" si="6"/>
        <v>#REF!</v>
      </c>
    </row>
    <row r="189" spans="13:17" ht="13.5">
      <c r="M189" s="6" t="e">
        <f>登録者!#REF!</f>
        <v>#REF!</v>
      </c>
      <c r="N189" s="172" t="e">
        <f t="shared" si="7"/>
        <v>#REF!</v>
      </c>
      <c r="O189" s="6" t="e">
        <f>登録者!#REF!</f>
        <v>#REF!</v>
      </c>
      <c r="P189" t="e">
        <f t="shared" si="8"/>
        <v>#REF!</v>
      </c>
      <c r="Q189" t="e">
        <f t="shared" si="6"/>
        <v>#REF!</v>
      </c>
    </row>
    <row r="190" spans="13:17" ht="13.5">
      <c r="M190" s="6" t="e">
        <f>登録者!#REF!</f>
        <v>#REF!</v>
      </c>
      <c r="N190" s="172" t="e">
        <f t="shared" si="7"/>
        <v>#REF!</v>
      </c>
      <c r="O190" s="6" t="e">
        <f>登録者!#REF!</f>
        <v>#REF!</v>
      </c>
      <c r="P190" t="e">
        <f t="shared" si="8"/>
        <v>#REF!</v>
      </c>
      <c r="Q190" t="e">
        <f t="shared" si="6"/>
        <v>#REF!</v>
      </c>
    </row>
    <row r="191" spans="13:17" ht="13.5">
      <c r="M191" s="6" t="e">
        <f>登録者!#REF!</f>
        <v>#REF!</v>
      </c>
      <c r="N191" s="172" t="e">
        <f t="shared" si="7"/>
        <v>#REF!</v>
      </c>
      <c r="O191" s="6" t="e">
        <f>登録者!#REF!</f>
        <v>#REF!</v>
      </c>
      <c r="P191" t="e">
        <f t="shared" si="8"/>
        <v>#REF!</v>
      </c>
      <c r="Q191" t="e">
        <f t="shared" si="6"/>
        <v>#REF!</v>
      </c>
    </row>
    <row r="192" spans="13:17" ht="13.5">
      <c r="M192" s="6" t="e">
        <f>登録者!#REF!</f>
        <v>#REF!</v>
      </c>
      <c r="N192" s="172" t="e">
        <f t="shared" si="7"/>
        <v>#REF!</v>
      </c>
      <c r="O192" s="6" t="e">
        <f>登録者!#REF!</f>
        <v>#REF!</v>
      </c>
      <c r="P192" t="e">
        <f t="shared" si="8"/>
        <v>#REF!</v>
      </c>
      <c r="Q192" t="e">
        <f t="shared" si="6"/>
        <v>#REF!</v>
      </c>
    </row>
    <row r="193" spans="13:17" ht="13.5">
      <c r="M193" s="6" t="e">
        <f>登録者!#REF!</f>
        <v>#REF!</v>
      </c>
      <c r="N193" s="172" t="e">
        <f t="shared" si="7"/>
        <v>#REF!</v>
      </c>
      <c r="O193" s="6" t="e">
        <f>登録者!#REF!</f>
        <v>#REF!</v>
      </c>
      <c r="P193" t="e">
        <f t="shared" si="8"/>
        <v>#REF!</v>
      </c>
      <c r="Q193" t="e">
        <f t="shared" si="6"/>
        <v>#REF!</v>
      </c>
    </row>
    <row r="194" spans="13:17" ht="13.5">
      <c r="M194" s="6" t="e">
        <f>登録者!#REF!</f>
        <v>#REF!</v>
      </c>
      <c r="N194" s="172" t="e">
        <f t="shared" si="7"/>
        <v>#REF!</v>
      </c>
      <c r="O194" s="6" t="e">
        <f>登録者!#REF!</f>
        <v>#REF!</v>
      </c>
      <c r="P194" t="e">
        <f t="shared" si="8"/>
        <v>#REF!</v>
      </c>
      <c r="Q194" t="e">
        <f t="shared" si="6"/>
        <v>#REF!</v>
      </c>
    </row>
    <row r="195" spans="13:17" ht="13.5">
      <c r="M195" s="6" t="e">
        <f>登録者!#REF!</f>
        <v>#REF!</v>
      </c>
      <c r="N195" s="172" t="e">
        <f t="shared" si="7"/>
        <v>#REF!</v>
      </c>
      <c r="O195" s="6" t="e">
        <f>登録者!#REF!</f>
        <v>#REF!</v>
      </c>
      <c r="P195" t="e">
        <f t="shared" si="8"/>
        <v>#REF!</v>
      </c>
      <c r="Q195" t="e">
        <f t="shared" si="6"/>
        <v>#REF!</v>
      </c>
    </row>
    <row r="196" spans="13:17" ht="13.5">
      <c r="M196" s="6" t="e">
        <f>登録者!#REF!</f>
        <v>#REF!</v>
      </c>
      <c r="N196" s="172" t="e">
        <f t="shared" si="7"/>
        <v>#REF!</v>
      </c>
      <c r="O196" s="6" t="e">
        <f>登録者!#REF!</f>
        <v>#REF!</v>
      </c>
      <c r="P196" t="e">
        <f t="shared" si="8"/>
        <v>#REF!</v>
      </c>
      <c r="Q196" t="e">
        <f t="shared" si="6"/>
        <v>#REF!</v>
      </c>
    </row>
    <row r="197" spans="13:17" ht="13.5">
      <c r="M197" s="6" t="e">
        <f>登録者!#REF!</f>
        <v>#REF!</v>
      </c>
      <c r="N197" s="172" t="e">
        <f t="shared" si="7"/>
        <v>#REF!</v>
      </c>
      <c r="O197" s="6" t="e">
        <f>登録者!#REF!</f>
        <v>#REF!</v>
      </c>
      <c r="P197" t="e">
        <f t="shared" si="8"/>
        <v>#REF!</v>
      </c>
      <c r="Q197" t="e">
        <f t="shared" si="6"/>
        <v>#REF!</v>
      </c>
    </row>
    <row r="198" spans="13:17" ht="13.5">
      <c r="M198" s="6" t="e">
        <f>登録者!#REF!</f>
        <v>#REF!</v>
      </c>
      <c r="N198" s="172" t="e">
        <f t="shared" si="7"/>
        <v>#REF!</v>
      </c>
      <c r="O198" s="6" t="e">
        <f>登録者!#REF!</f>
        <v>#REF!</v>
      </c>
      <c r="P198" t="e">
        <f t="shared" si="8"/>
        <v>#REF!</v>
      </c>
      <c r="Q198" t="e">
        <f t="shared" si="6"/>
        <v>#REF!</v>
      </c>
    </row>
    <row r="199" spans="13:17" ht="13.5">
      <c r="M199" s="6" t="e">
        <f>登録者!#REF!</f>
        <v>#REF!</v>
      </c>
      <c r="N199" s="172" t="e">
        <f t="shared" si="7"/>
        <v>#REF!</v>
      </c>
      <c r="O199" s="6" t="e">
        <f>登録者!#REF!</f>
        <v>#REF!</v>
      </c>
      <c r="P199" t="e">
        <f t="shared" si="8"/>
        <v>#REF!</v>
      </c>
      <c r="Q199" t="e">
        <f t="shared" si="6"/>
        <v>#REF!</v>
      </c>
    </row>
    <row r="200" spans="13:17" ht="13.5">
      <c r="M200" s="6" t="e">
        <f>登録者!#REF!</f>
        <v>#REF!</v>
      </c>
      <c r="N200" s="172" t="e">
        <f t="shared" si="7"/>
        <v>#REF!</v>
      </c>
      <c r="O200" s="6" t="e">
        <f>登録者!#REF!</f>
        <v>#REF!</v>
      </c>
      <c r="P200" t="e">
        <f t="shared" si="8"/>
        <v>#REF!</v>
      </c>
      <c r="Q200" t="e">
        <f t="shared" si="6"/>
        <v>#REF!</v>
      </c>
    </row>
    <row r="201" spans="13:17" ht="13.5">
      <c r="M201" s="6" t="e">
        <f>登録者!#REF!</f>
        <v>#REF!</v>
      </c>
      <c r="N201" s="172" t="e">
        <f t="shared" si="7"/>
        <v>#REF!</v>
      </c>
      <c r="O201" s="6" t="e">
        <f>登録者!#REF!</f>
        <v>#REF!</v>
      </c>
      <c r="P201" t="e">
        <f t="shared" si="8"/>
        <v>#REF!</v>
      </c>
      <c r="Q201" t="e">
        <f t="shared" si="6"/>
        <v>#REF!</v>
      </c>
    </row>
    <row r="202" spans="13:17" ht="13.5">
      <c r="M202" s="6" t="e">
        <f>登録者!#REF!</f>
        <v>#REF!</v>
      </c>
      <c r="N202" s="172" t="e">
        <f t="shared" si="7"/>
        <v>#REF!</v>
      </c>
      <c r="O202" s="6" t="e">
        <f>登録者!#REF!</f>
        <v>#REF!</v>
      </c>
      <c r="P202" t="e">
        <f t="shared" si="8"/>
        <v>#REF!</v>
      </c>
      <c r="Q202" t="e">
        <f t="shared" si="6"/>
        <v>#REF!</v>
      </c>
    </row>
    <row r="203" spans="13:17" ht="13.5">
      <c r="M203" s="6" t="e">
        <f>登録者!#REF!</f>
        <v>#REF!</v>
      </c>
      <c r="N203" s="172" t="e">
        <f t="shared" si="7"/>
        <v>#REF!</v>
      </c>
      <c r="O203" s="6" t="e">
        <f>登録者!#REF!</f>
        <v>#REF!</v>
      </c>
      <c r="P203" t="e">
        <f t="shared" si="8"/>
        <v>#REF!</v>
      </c>
      <c r="Q203" t="e">
        <f aca="true" t="shared" si="9" ref="Q203:Q266">TRIM(SUBSTITUTE(P203," ",""))</f>
        <v>#REF!</v>
      </c>
    </row>
    <row r="204" spans="13:17" ht="13.5">
      <c r="M204" s="6" t="e">
        <f>登録者!#REF!</f>
        <v>#REF!</v>
      </c>
      <c r="N204" s="172" t="e">
        <f aca="true" t="shared" si="10" ref="N204:N267">ASC(M204)</f>
        <v>#REF!</v>
      </c>
      <c r="O204" s="6" t="e">
        <f>登録者!#REF!</f>
        <v>#REF!</v>
      </c>
      <c r="P204" t="e">
        <f aca="true" t="shared" si="11" ref="P204:P267">TRIM(SUBSTITUTE(O204,"　",""))</f>
        <v>#REF!</v>
      </c>
      <c r="Q204" t="e">
        <f t="shared" si="9"/>
        <v>#REF!</v>
      </c>
    </row>
    <row r="205" spans="13:17" ht="13.5">
      <c r="M205" s="6" t="e">
        <f>登録者!#REF!</f>
        <v>#REF!</v>
      </c>
      <c r="N205" s="172" t="e">
        <f t="shared" si="10"/>
        <v>#REF!</v>
      </c>
      <c r="O205" s="6" t="e">
        <f>登録者!#REF!</f>
        <v>#REF!</v>
      </c>
      <c r="P205" t="e">
        <f t="shared" si="11"/>
        <v>#REF!</v>
      </c>
      <c r="Q205" t="e">
        <f t="shared" si="9"/>
        <v>#REF!</v>
      </c>
    </row>
    <row r="206" spans="13:17" ht="13.5">
      <c r="M206" s="6" t="e">
        <f>登録者!#REF!</f>
        <v>#REF!</v>
      </c>
      <c r="N206" s="172" t="e">
        <f t="shared" si="10"/>
        <v>#REF!</v>
      </c>
      <c r="O206" s="6" t="e">
        <f>登録者!#REF!</f>
        <v>#REF!</v>
      </c>
      <c r="P206" t="e">
        <f t="shared" si="11"/>
        <v>#REF!</v>
      </c>
      <c r="Q206" t="e">
        <f t="shared" si="9"/>
        <v>#REF!</v>
      </c>
    </row>
    <row r="207" spans="13:17" ht="13.5">
      <c r="M207" s="6" t="e">
        <f>登録者!#REF!</f>
        <v>#REF!</v>
      </c>
      <c r="N207" s="172" t="e">
        <f t="shared" si="10"/>
        <v>#REF!</v>
      </c>
      <c r="O207" s="6" t="e">
        <f>登録者!#REF!</f>
        <v>#REF!</v>
      </c>
      <c r="P207" t="e">
        <f t="shared" si="11"/>
        <v>#REF!</v>
      </c>
      <c r="Q207" t="e">
        <f t="shared" si="9"/>
        <v>#REF!</v>
      </c>
    </row>
    <row r="208" spans="13:17" ht="13.5">
      <c r="M208" s="6" t="e">
        <f>登録者!#REF!</f>
        <v>#REF!</v>
      </c>
      <c r="N208" s="172" t="e">
        <f t="shared" si="10"/>
        <v>#REF!</v>
      </c>
      <c r="O208" s="6" t="e">
        <f>登録者!#REF!</f>
        <v>#REF!</v>
      </c>
      <c r="P208" t="e">
        <f t="shared" si="11"/>
        <v>#REF!</v>
      </c>
      <c r="Q208" t="e">
        <f t="shared" si="9"/>
        <v>#REF!</v>
      </c>
    </row>
    <row r="209" spans="13:17" ht="13.5">
      <c r="M209" s="6" t="e">
        <f>登録者!#REF!</f>
        <v>#REF!</v>
      </c>
      <c r="N209" s="172" t="e">
        <f t="shared" si="10"/>
        <v>#REF!</v>
      </c>
      <c r="O209" s="6" t="e">
        <f>登録者!#REF!</f>
        <v>#REF!</v>
      </c>
      <c r="P209" t="e">
        <f t="shared" si="11"/>
        <v>#REF!</v>
      </c>
      <c r="Q209" t="e">
        <f t="shared" si="9"/>
        <v>#REF!</v>
      </c>
    </row>
    <row r="210" spans="13:17" ht="13.5">
      <c r="M210" s="6" t="e">
        <f>登録者!#REF!</f>
        <v>#REF!</v>
      </c>
      <c r="N210" s="172" t="e">
        <f t="shared" si="10"/>
        <v>#REF!</v>
      </c>
      <c r="O210" s="6" t="e">
        <f>登録者!#REF!</f>
        <v>#REF!</v>
      </c>
      <c r="P210" t="e">
        <f t="shared" si="11"/>
        <v>#REF!</v>
      </c>
      <c r="Q210" t="e">
        <f t="shared" si="9"/>
        <v>#REF!</v>
      </c>
    </row>
    <row r="211" spans="13:17" ht="13.5">
      <c r="M211" s="6" t="e">
        <f>登録者!#REF!</f>
        <v>#REF!</v>
      </c>
      <c r="N211" s="172" t="e">
        <f t="shared" si="10"/>
        <v>#REF!</v>
      </c>
      <c r="O211" s="6" t="e">
        <f>登録者!#REF!</f>
        <v>#REF!</v>
      </c>
      <c r="P211" t="e">
        <f t="shared" si="11"/>
        <v>#REF!</v>
      </c>
      <c r="Q211" t="e">
        <f t="shared" si="9"/>
        <v>#REF!</v>
      </c>
    </row>
    <row r="212" spans="13:17" ht="13.5">
      <c r="M212" s="6" t="e">
        <f>登録者!#REF!</f>
        <v>#REF!</v>
      </c>
      <c r="N212" s="172" t="e">
        <f t="shared" si="10"/>
        <v>#REF!</v>
      </c>
      <c r="O212" s="6" t="e">
        <f>登録者!#REF!</f>
        <v>#REF!</v>
      </c>
      <c r="P212" t="e">
        <f t="shared" si="11"/>
        <v>#REF!</v>
      </c>
      <c r="Q212" t="e">
        <f t="shared" si="9"/>
        <v>#REF!</v>
      </c>
    </row>
    <row r="213" spans="13:17" ht="13.5">
      <c r="M213" s="6" t="e">
        <f>登録者!#REF!</f>
        <v>#REF!</v>
      </c>
      <c r="N213" s="172" t="e">
        <f t="shared" si="10"/>
        <v>#REF!</v>
      </c>
      <c r="O213" s="6" t="e">
        <f>登録者!#REF!</f>
        <v>#REF!</v>
      </c>
      <c r="P213" t="e">
        <f t="shared" si="11"/>
        <v>#REF!</v>
      </c>
      <c r="Q213" t="e">
        <f t="shared" si="9"/>
        <v>#REF!</v>
      </c>
    </row>
    <row r="214" spans="13:17" ht="13.5">
      <c r="M214" s="6" t="e">
        <f>登録者!#REF!</f>
        <v>#REF!</v>
      </c>
      <c r="N214" s="172" t="e">
        <f t="shared" si="10"/>
        <v>#REF!</v>
      </c>
      <c r="O214" s="6" t="e">
        <f>登録者!#REF!</f>
        <v>#REF!</v>
      </c>
      <c r="P214" t="e">
        <f t="shared" si="11"/>
        <v>#REF!</v>
      </c>
      <c r="Q214" t="e">
        <f t="shared" si="9"/>
        <v>#REF!</v>
      </c>
    </row>
    <row r="215" spans="13:17" ht="13.5">
      <c r="M215" s="6" t="e">
        <f>登録者!#REF!</f>
        <v>#REF!</v>
      </c>
      <c r="N215" s="172" t="e">
        <f t="shared" si="10"/>
        <v>#REF!</v>
      </c>
      <c r="O215" s="6" t="e">
        <f>登録者!#REF!</f>
        <v>#REF!</v>
      </c>
      <c r="P215" t="e">
        <f t="shared" si="11"/>
        <v>#REF!</v>
      </c>
      <c r="Q215" t="e">
        <f t="shared" si="9"/>
        <v>#REF!</v>
      </c>
    </row>
    <row r="216" spans="13:17" ht="13.5">
      <c r="M216" s="6" t="e">
        <f>登録者!#REF!</f>
        <v>#REF!</v>
      </c>
      <c r="N216" s="172" t="e">
        <f t="shared" si="10"/>
        <v>#REF!</v>
      </c>
      <c r="O216" s="6" t="e">
        <f>登録者!#REF!</f>
        <v>#REF!</v>
      </c>
      <c r="P216" t="e">
        <f t="shared" si="11"/>
        <v>#REF!</v>
      </c>
      <c r="Q216" t="e">
        <f t="shared" si="9"/>
        <v>#REF!</v>
      </c>
    </row>
    <row r="217" spans="13:17" ht="13.5">
      <c r="M217" s="6" t="e">
        <f>登録者!#REF!</f>
        <v>#REF!</v>
      </c>
      <c r="N217" s="172" t="e">
        <f t="shared" si="10"/>
        <v>#REF!</v>
      </c>
      <c r="O217" s="6" t="e">
        <f>登録者!#REF!</f>
        <v>#REF!</v>
      </c>
      <c r="P217" t="e">
        <f t="shared" si="11"/>
        <v>#REF!</v>
      </c>
      <c r="Q217" t="e">
        <f t="shared" si="9"/>
        <v>#REF!</v>
      </c>
    </row>
    <row r="218" spans="13:17" ht="13.5">
      <c r="M218" s="6" t="e">
        <f>登録者!#REF!</f>
        <v>#REF!</v>
      </c>
      <c r="N218" s="172" t="e">
        <f t="shared" si="10"/>
        <v>#REF!</v>
      </c>
      <c r="O218" s="6" t="e">
        <f>登録者!#REF!</f>
        <v>#REF!</v>
      </c>
      <c r="P218" t="e">
        <f t="shared" si="11"/>
        <v>#REF!</v>
      </c>
      <c r="Q218" t="e">
        <f t="shared" si="9"/>
        <v>#REF!</v>
      </c>
    </row>
    <row r="219" spans="13:17" ht="13.5">
      <c r="M219" s="6" t="e">
        <f>登録者!#REF!</f>
        <v>#REF!</v>
      </c>
      <c r="N219" s="172" t="e">
        <f t="shared" si="10"/>
        <v>#REF!</v>
      </c>
      <c r="O219" s="6" t="e">
        <f>登録者!#REF!</f>
        <v>#REF!</v>
      </c>
      <c r="P219" t="e">
        <f t="shared" si="11"/>
        <v>#REF!</v>
      </c>
      <c r="Q219" t="e">
        <f t="shared" si="9"/>
        <v>#REF!</v>
      </c>
    </row>
    <row r="220" spans="13:17" ht="13.5">
      <c r="M220" s="6" t="e">
        <f>登録者!#REF!</f>
        <v>#REF!</v>
      </c>
      <c r="N220" s="172" t="e">
        <f t="shared" si="10"/>
        <v>#REF!</v>
      </c>
      <c r="O220" s="6" t="e">
        <f>登録者!#REF!</f>
        <v>#REF!</v>
      </c>
      <c r="P220" t="e">
        <f t="shared" si="11"/>
        <v>#REF!</v>
      </c>
      <c r="Q220" t="e">
        <f t="shared" si="9"/>
        <v>#REF!</v>
      </c>
    </row>
    <row r="221" spans="13:17" ht="13.5">
      <c r="M221" s="6" t="e">
        <f>登録者!#REF!</f>
        <v>#REF!</v>
      </c>
      <c r="N221" s="172" t="e">
        <f t="shared" si="10"/>
        <v>#REF!</v>
      </c>
      <c r="O221" s="6" t="e">
        <f>登録者!#REF!</f>
        <v>#REF!</v>
      </c>
      <c r="P221" t="e">
        <f t="shared" si="11"/>
        <v>#REF!</v>
      </c>
      <c r="Q221" t="e">
        <f t="shared" si="9"/>
        <v>#REF!</v>
      </c>
    </row>
    <row r="222" spans="13:17" ht="13.5">
      <c r="M222" s="6" t="e">
        <f>登録者!#REF!</f>
        <v>#REF!</v>
      </c>
      <c r="N222" s="172" t="e">
        <f t="shared" si="10"/>
        <v>#REF!</v>
      </c>
      <c r="O222" s="6" t="e">
        <f>登録者!#REF!</f>
        <v>#REF!</v>
      </c>
      <c r="P222" t="e">
        <f t="shared" si="11"/>
        <v>#REF!</v>
      </c>
      <c r="Q222" t="e">
        <f t="shared" si="9"/>
        <v>#REF!</v>
      </c>
    </row>
    <row r="223" spans="13:17" ht="13.5">
      <c r="M223" s="6" t="e">
        <f>登録者!#REF!</f>
        <v>#REF!</v>
      </c>
      <c r="N223" s="172" t="e">
        <f t="shared" si="10"/>
        <v>#REF!</v>
      </c>
      <c r="O223" s="6" t="e">
        <f>登録者!#REF!</f>
        <v>#REF!</v>
      </c>
      <c r="P223" t="e">
        <f t="shared" si="11"/>
        <v>#REF!</v>
      </c>
      <c r="Q223" t="e">
        <f t="shared" si="9"/>
        <v>#REF!</v>
      </c>
    </row>
    <row r="224" spans="13:17" ht="13.5">
      <c r="M224" s="6" t="e">
        <f>登録者!#REF!</f>
        <v>#REF!</v>
      </c>
      <c r="N224" s="172" t="e">
        <f t="shared" si="10"/>
        <v>#REF!</v>
      </c>
      <c r="O224" s="6" t="e">
        <f>登録者!#REF!</f>
        <v>#REF!</v>
      </c>
      <c r="P224" t="e">
        <f t="shared" si="11"/>
        <v>#REF!</v>
      </c>
      <c r="Q224" t="e">
        <f t="shared" si="9"/>
        <v>#REF!</v>
      </c>
    </row>
    <row r="225" spans="13:17" ht="13.5">
      <c r="M225" s="6" t="e">
        <f>登録者!#REF!</f>
        <v>#REF!</v>
      </c>
      <c r="N225" s="172" t="e">
        <f t="shared" si="10"/>
        <v>#REF!</v>
      </c>
      <c r="O225" s="6" t="e">
        <f>登録者!#REF!</f>
        <v>#REF!</v>
      </c>
      <c r="P225" t="e">
        <f t="shared" si="11"/>
        <v>#REF!</v>
      </c>
      <c r="Q225" t="e">
        <f t="shared" si="9"/>
        <v>#REF!</v>
      </c>
    </row>
    <row r="226" spans="13:17" ht="13.5">
      <c r="M226" s="6" t="e">
        <f>登録者!#REF!</f>
        <v>#REF!</v>
      </c>
      <c r="N226" s="172" t="e">
        <f t="shared" si="10"/>
        <v>#REF!</v>
      </c>
      <c r="O226" s="6" t="e">
        <f>登録者!#REF!</f>
        <v>#REF!</v>
      </c>
      <c r="P226" t="e">
        <f t="shared" si="11"/>
        <v>#REF!</v>
      </c>
      <c r="Q226" t="e">
        <f t="shared" si="9"/>
        <v>#REF!</v>
      </c>
    </row>
    <row r="227" spans="13:17" ht="13.5">
      <c r="M227" s="6" t="e">
        <f>登録者!#REF!</f>
        <v>#REF!</v>
      </c>
      <c r="N227" s="172" t="e">
        <f t="shared" si="10"/>
        <v>#REF!</v>
      </c>
      <c r="O227" s="6" t="e">
        <f>登録者!#REF!</f>
        <v>#REF!</v>
      </c>
      <c r="P227" t="e">
        <f t="shared" si="11"/>
        <v>#REF!</v>
      </c>
      <c r="Q227" t="e">
        <f t="shared" si="9"/>
        <v>#REF!</v>
      </c>
    </row>
    <row r="228" spans="13:17" ht="13.5">
      <c r="M228" s="6" t="e">
        <f>登録者!#REF!</f>
        <v>#REF!</v>
      </c>
      <c r="N228" s="172" t="e">
        <f t="shared" si="10"/>
        <v>#REF!</v>
      </c>
      <c r="O228" s="6" t="e">
        <f>登録者!#REF!</f>
        <v>#REF!</v>
      </c>
      <c r="P228" t="e">
        <f t="shared" si="11"/>
        <v>#REF!</v>
      </c>
      <c r="Q228" t="e">
        <f t="shared" si="9"/>
        <v>#REF!</v>
      </c>
    </row>
    <row r="229" spans="13:17" ht="13.5">
      <c r="M229" s="6" t="e">
        <f>登録者!#REF!</f>
        <v>#REF!</v>
      </c>
      <c r="N229" s="172" t="e">
        <f t="shared" si="10"/>
        <v>#REF!</v>
      </c>
      <c r="O229" s="6" t="e">
        <f>登録者!#REF!</f>
        <v>#REF!</v>
      </c>
      <c r="P229" t="e">
        <f t="shared" si="11"/>
        <v>#REF!</v>
      </c>
      <c r="Q229" t="e">
        <f t="shared" si="9"/>
        <v>#REF!</v>
      </c>
    </row>
    <row r="230" spans="13:17" ht="13.5">
      <c r="M230" s="6" t="e">
        <f>登録者!#REF!</f>
        <v>#REF!</v>
      </c>
      <c r="N230" s="172" t="e">
        <f t="shared" si="10"/>
        <v>#REF!</v>
      </c>
      <c r="O230" s="6" t="e">
        <f>登録者!#REF!</f>
        <v>#REF!</v>
      </c>
      <c r="P230" t="e">
        <f t="shared" si="11"/>
        <v>#REF!</v>
      </c>
      <c r="Q230" t="e">
        <f t="shared" si="9"/>
        <v>#REF!</v>
      </c>
    </row>
    <row r="231" spans="13:17" ht="13.5">
      <c r="M231" s="6" t="e">
        <f>登録者!#REF!</f>
        <v>#REF!</v>
      </c>
      <c r="N231" s="172" t="e">
        <f t="shared" si="10"/>
        <v>#REF!</v>
      </c>
      <c r="O231" s="6" t="e">
        <f>登録者!#REF!</f>
        <v>#REF!</v>
      </c>
      <c r="P231" t="e">
        <f t="shared" si="11"/>
        <v>#REF!</v>
      </c>
      <c r="Q231" t="e">
        <f t="shared" si="9"/>
        <v>#REF!</v>
      </c>
    </row>
    <row r="232" spans="13:17" ht="13.5">
      <c r="M232" s="6" t="e">
        <f>登録者!#REF!</f>
        <v>#REF!</v>
      </c>
      <c r="N232" s="172" t="e">
        <f t="shared" si="10"/>
        <v>#REF!</v>
      </c>
      <c r="O232" s="6" t="e">
        <f>登録者!#REF!</f>
        <v>#REF!</v>
      </c>
      <c r="P232" t="e">
        <f t="shared" si="11"/>
        <v>#REF!</v>
      </c>
      <c r="Q232" t="e">
        <f t="shared" si="9"/>
        <v>#REF!</v>
      </c>
    </row>
    <row r="233" spans="13:17" ht="13.5">
      <c r="M233" s="6" t="e">
        <f>登録者!#REF!</f>
        <v>#REF!</v>
      </c>
      <c r="N233" s="172" t="e">
        <f t="shared" si="10"/>
        <v>#REF!</v>
      </c>
      <c r="O233" s="6" t="e">
        <f>登録者!#REF!</f>
        <v>#REF!</v>
      </c>
      <c r="P233" t="e">
        <f t="shared" si="11"/>
        <v>#REF!</v>
      </c>
      <c r="Q233" t="e">
        <f t="shared" si="9"/>
        <v>#REF!</v>
      </c>
    </row>
    <row r="234" spans="13:17" ht="13.5">
      <c r="M234" s="6" t="e">
        <f>登録者!#REF!</f>
        <v>#REF!</v>
      </c>
      <c r="N234" s="172" t="e">
        <f t="shared" si="10"/>
        <v>#REF!</v>
      </c>
      <c r="O234" s="6" t="e">
        <f>登録者!#REF!</f>
        <v>#REF!</v>
      </c>
      <c r="P234" t="e">
        <f t="shared" si="11"/>
        <v>#REF!</v>
      </c>
      <c r="Q234" t="e">
        <f t="shared" si="9"/>
        <v>#REF!</v>
      </c>
    </row>
    <row r="235" spans="13:17" ht="13.5">
      <c r="M235" s="6" t="e">
        <f>登録者!#REF!</f>
        <v>#REF!</v>
      </c>
      <c r="N235" s="172" t="e">
        <f t="shared" si="10"/>
        <v>#REF!</v>
      </c>
      <c r="O235" s="6" t="e">
        <f>登録者!#REF!</f>
        <v>#REF!</v>
      </c>
      <c r="P235" t="e">
        <f t="shared" si="11"/>
        <v>#REF!</v>
      </c>
      <c r="Q235" t="e">
        <f t="shared" si="9"/>
        <v>#REF!</v>
      </c>
    </row>
    <row r="236" spans="13:17" ht="13.5">
      <c r="M236" s="6" t="e">
        <f>登録者!#REF!</f>
        <v>#REF!</v>
      </c>
      <c r="N236" s="172" t="e">
        <f t="shared" si="10"/>
        <v>#REF!</v>
      </c>
      <c r="O236" s="6" t="e">
        <f>登録者!#REF!</f>
        <v>#REF!</v>
      </c>
      <c r="P236" t="e">
        <f t="shared" si="11"/>
        <v>#REF!</v>
      </c>
      <c r="Q236" t="e">
        <f t="shared" si="9"/>
        <v>#REF!</v>
      </c>
    </row>
    <row r="237" spans="13:17" ht="13.5">
      <c r="M237" s="6" t="e">
        <f>登録者!#REF!</f>
        <v>#REF!</v>
      </c>
      <c r="N237" s="172" t="e">
        <f t="shared" si="10"/>
        <v>#REF!</v>
      </c>
      <c r="O237" s="6" t="e">
        <f>登録者!#REF!</f>
        <v>#REF!</v>
      </c>
      <c r="P237" t="e">
        <f t="shared" si="11"/>
        <v>#REF!</v>
      </c>
      <c r="Q237" t="e">
        <f t="shared" si="9"/>
        <v>#REF!</v>
      </c>
    </row>
    <row r="238" spans="13:17" ht="13.5">
      <c r="M238" s="6" t="e">
        <f>登録者!#REF!</f>
        <v>#REF!</v>
      </c>
      <c r="N238" s="172" t="e">
        <f t="shared" si="10"/>
        <v>#REF!</v>
      </c>
      <c r="O238" s="6" t="e">
        <f>登録者!#REF!</f>
        <v>#REF!</v>
      </c>
      <c r="P238" t="e">
        <f t="shared" si="11"/>
        <v>#REF!</v>
      </c>
      <c r="Q238" t="e">
        <f t="shared" si="9"/>
        <v>#REF!</v>
      </c>
    </row>
    <row r="239" spans="13:17" ht="13.5">
      <c r="M239" s="6" t="e">
        <f>登録者!#REF!</f>
        <v>#REF!</v>
      </c>
      <c r="N239" s="172" t="e">
        <f t="shared" si="10"/>
        <v>#REF!</v>
      </c>
      <c r="O239" s="6" t="e">
        <f>登録者!#REF!</f>
        <v>#REF!</v>
      </c>
      <c r="P239" t="e">
        <f t="shared" si="11"/>
        <v>#REF!</v>
      </c>
      <c r="Q239" t="e">
        <f t="shared" si="9"/>
        <v>#REF!</v>
      </c>
    </row>
    <row r="240" spans="13:17" ht="13.5">
      <c r="M240" s="6" t="e">
        <f>登録者!#REF!</f>
        <v>#REF!</v>
      </c>
      <c r="N240" s="172" t="e">
        <f t="shared" si="10"/>
        <v>#REF!</v>
      </c>
      <c r="O240" s="6" t="e">
        <f>登録者!#REF!</f>
        <v>#REF!</v>
      </c>
      <c r="P240" t="e">
        <f t="shared" si="11"/>
        <v>#REF!</v>
      </c>
      <c r="Q240" t="e">
        <f t="shared" si="9"/>
        <v>#REF!</v>
      </c>
    </row>
    <row r="241" spans="13:17" ht="13.5">
      <c r="M241" s="6" t="e">
        <f>登録者!#REF!</f>
        <v>#REF!</v>
      </c>
      <c r="N241" s="172" t="e">
        <f t="shared" si="10"/>
        <v>#REF!</v>
      </c>
      <c r="O241" s="6" t="e">
        <f>登録者!#REF!</f>
        <v>#REF!</v>
      </c>
      <c r="P241" t="e">
        <f t="shared" si="11"/>
        <v>#REF!</v>
      </c>
      <c r="Q241" t="e">
        <f t="shared" si="9"/>
        <v>#REF!</v>
      </c>
    </row>
    <row r="242" spans="13:17" ht="13.5">
      <c r="M242" s="6" t="e">
        <f>登録者!#REF!</f>
        <v>#REF!</v>
      </c>
      <c r="N242" s="172" t="e">
        <f t="shared" si="10"/>
        <v>#REF!</v>
      </c>
      <c r="O242" s="6" t="e">
        <f>登録者!#REF!</f>
        <v>#REF!</v>
      </c>
      <c r="P242" t="e">
        <f t="shared" si="11"/>
        <v>#REF!</v>
      </c>
      <c r="Q242" t="e">
        <f t="shared" si="9"/>
        <v>#REF!</v>
      </c>
    </row>
    <row r="243" spans="13:17" ht="13.5">
      <c r="M243" s="6" t="e">
        <f>登録者!#REF!</f>
        <v>#REF!</v>
      </c>
      <c r="N243" s="172" t="e">
        <f t="shared" si="10"/>
        <v>#REF!</v>
      </c>
      <c r="O243" s="6" t="e">
        <f>登録者!#REF!</f>
        <v>#REF!</v>
      </c>
      <c r="P243" t="e">
        <f t="shared" si="11"/>
        <v>#REF!</v>
      </c>
      <c r="Q243" t="e">
        <f t="shared" si="9"/>
        <v>#REF!</v>
      </c>
    </row>
    <row r="244" spans="13:17" ht="13.5">
      <c r="M244" s="6" t="e">
        <f>登録者!#REF!</f>
        <v>#REF!</v>
      </c>
      <c r="N244" s="172" t="e">
        <f t="shared" si="10"/>
        <v>#REF!</v>
      </c>
      <c r="O244" s="6" t="e">
        <f>登録者!#REF!</f>
        <v>#REF!</v>
      </c>
      <c r="P244" t="e">
        <f t="shared" si="11"/>
        <v>#REF!</v>
      </c>
      <c r="Q244" t="e">
        <f t="shared" si="9"/>
        <v>#REF!</v>
      </c>
    </row>
    <row r="245" spans="13:17" ht="13.5">
      <c r="M245" s="6" t="e">
        <f>登録者!#REF!</f>
        <v>#REF!</v>
      </c>
      <c r="N245" s="172" t="e">
        <f t="shared" si="10"/>
        <v>#REF!</v>
      </c>
      <c r="O245" s="6" t="e">
        <f>登録者!#REF!</f>
        <v>#REF!</v>
      </c>
      <c r="P245" t="e">
        <f t="shared" si="11"/>
        <v>#REF!</v>
      </c>
      <c r="Q245" t="e">
        <f t="shared" si="9"/>
        <v>#REF!</v>
      </c>
    </row>
    <row r="246" spans="13:17" ht="13.5">
      <c r="M246" s="6" t="e">
        <f>登録者!#REF!</f>
        <v>#REF!</v>
      </c>
      <c r="N246" s="172" t="e">
        <f t="shared" si="10"/>
        <v>#REF!</v>
      </c>
      <c r="O246" s="6" t="e">
        <f>登録者!#REF!</f>
        <v>#REF!</v>
      </c>
      <c r="P246" t="e">
        <f t="shared" si="11"/>
        <v>#REF!</v>
      </c>
      <c r="Q246" t="e">
        <f t="shared" si="9"/>
        <v>#REF!</v>
      </c>
    </row>
    <row r="247" spans="13:17" ht="13.5">
      <c r="M247" s="6" t="e">
        <f>登録者!#REF!</f>
        <v>#REF!</v>
      </c>
      <c r="N247" s="172" t="e">
        <f t="shared" si="10"/>
        <v>#REF!</v>
      </c>
      <c r="O247" s="6" t="e">
        <f>登録者!#REF!</f>
        <v>#REF!</v>
      </c>
      <c r="P247" t="e">
        <f t="shared" si="11"/>
        <v>#REF!</v>
      </c>
      <c r="Q247" t="e">
        <f t="shared" si="9"/>
        <v>#REF!</v>
      </c>
    </row>
    <row r="248" spans="13:17" ht="13.5">
      <c r="M248" s="6" t="e">
        <f>登録者!#REF!</f>
        <v>#REF!</v>
      </c>
      <c r="N248" s="172" t="e">
        <f t="shared" si="10"/>
        <v>#REF!</v>
      </c>
      <c r="O248" s="6" t="e">
        <f>登録者!#REF!</f>
        <v>#REF!</v>
      </c>
      <c r="P248" t="e">
        <f t="shared" si="11"/>
        <v>#REF!</v>
      </c>
      <c r="Q248" t="e">
        <f t="shared" si="9"/>
        <v>#REF!</v>
      </c>
    </row>
    <row r="249" spans="13:17" ht="13.5">
      <c r="M249" s="6" t="e">
        <f>登録者!#REF!</f>
        <v>#REF!</v>
      </c>
      <c r="N249" s="172" t="e">
        <f t="shared" si="10"/>
        <v>#REF!</v>
      </c>
      <c r="O249" s="6" t="e">
        <f>登録者!#REF!</f>
        <v>#REF!</v>
      </c>
      <c r="P249" t="e">
        <f t="shared" si="11"/>
        <v>#REF!</v>
      </c>
      <c r="Q249" t="e">
        <f t="shared" si="9"/>
        <v>#REF!</v>
      </c>
    </row>
    <row r="250" spans="13:17" ht="13.5">
      <c r="M250" s="6" t="e">
        <f>登録者!#REF!</f>
        <v>#REF!</v>
      </c>
      <c r="N250" s="172" t="e">
        <f t="shared" si="10"/>
        <v>#REF!</v>
      </c>
      <c r="O250" s="6" t="e">
        <f>登録者!#REF!</f>
        <v>#REF!</v>
      </c>
      <c r="P250" t="e">
        <f t="shared" si="11"/>
        <v>#REF!</v>
      </c>
      <c r="Q250" t="e">
        <f t="shared" si="9"/>
        <v>#REF!</v>
      </c>
    </row>
    <row r="251" spans="13:17" ht="13.5">
      <c r="M251" s="6" t="e">
        <f>登録者!#REF!</f>
        <v>#REF!</v>
      </c>
      <c r="N251" s="172" t="e">
        <f t="shared" si="10"/>
        <v>#REF!</v>
      </c>
      <c r="O251" s="6" t="e">
        <f>登録者!#REF!</f>
        <v>#REF!</v>
      </c>
      <c r="P251" t="e">
        <f t="shared" si="11"/>
        <v>#REF!</v>
      </c>
      <c r="Q251" t="e">
        <f t="shared" si="9"/>
        <v>#REF!</v>
      </c>
    </row>
    <row r="252" spans="13:17" ht="13.5">
      <c r="M252" s="6" t="e">
        <f>登録者!#REF!</f>
        <v>#REF!</v>
      </c>
      <c r="N252" s="172" t="e">
        <f t="shared" si="10"/>
        <v>#REF!</v>
      </c>
      <c r="O252" s="6" t="e">
        <f>登録者!#REF!</f>
        <v>#REF!</v>
      </c>
      <c r="P252" t="e">
        <f t="shared" si="11"/>
        <v>#REF!</v>
      </c>
      <c r="Q252" t="e">
        <f t="shared" si="9"/>
        <v>#REF!</v>
      </c>
    </row>
    <row r="253" spans="13:17" ht="13.5">
      <c r="M253" s="6" t="e">
        <f>登録者!#REF!</f>
        <v>#REF!</v>
      </c>
      <c r="N253" s="172" t="e">
        <f t="shared" si="10"/>
        <v>#REF!</v>
      </c>
      <c r="O253" s="6" t="e">
        <f>登録者!#REF!</f>
        <v>#REF!</v>
      </c>
      <c r="P253" t="e">
        <f t="shared" si="11"/>
        <v>#REF!</v>
      </c>
      <c r="Q253" t="e">
        <f t="shared" si="9"/>
        <v>#REF!</v>
      </c>
    </row>
    <row r="254" spans="13:17" ht="13.5">
      <c r="M254" s="6" t="e">
        <f>登録者!#REF!</f>
        <v>#REF!</v>
      </c>
      <c r="N254" s="172" t="e">
        <f t="shared" si="10"/>
        <v>#REF!</v>
      </c>
      <c r="O254" s="6" t="e">
        <f>登録者!#REF!</f>
        <v>#REF!</v>
      </c>
      <c r="P254" t="e">
        <f t="shared" si="11"/>
        <v>#REF!</v>
      </c>
      <c r="Q254" t="e">
        <f t="shared" si="9"/>
        <v>#REF!</v>
      </c>
    </row>
    <row r="255" spans="13:17" ht="13.5">
      <c r="M255" s="6" t="e">
        <f>登録者!#REF!</f>
        <v>#REF!</v>
      </c>
      <c r="N255" s="172" t="e">
        <f t="shared" si="10"/>
        <v>#REF!</v>
      </c>
      <c r="O255" s="6" t="e">
        <f>登録者!#REF!</f>
        <v>#REF!</v>
      </c>
      <c r="P255" t="e">
        <f t="shared" si="11"/>
        <v>#REF!</v>
      </c>
      <c r="Q255" t="e">
        <f t="shared" si="9"/>
        <v>#REF!</v>
      </c>
    </row>
    <row r="256" spans="13:17" ht="13.5">
      <c r="M256" s="6" t="e">
        <f>登録者!#REF!</f>
        <v>#REF!</v>
      </c>
      <c r="N256" s="172" t="e">
        <f t="shared" si="10"/>
        <v>#REF!</v>
      </c>
      <c r="O256" s="6" t="e">
        <f>登録者!#REF!</f>
        <v>#REF!</v>
      </c>
      <c r="P256" t="e">
        <f t="shared" si="11"/>
        <v>#REF!</v>
      </c>
      <c r="Q256" t="e">
        <f t="shared" si="9"/>
        <v>#REF!</v>
      </c>
    </row>
    <row r="257" spans="13:17" ht="13.5">
      <c r="M257" s="6" t="e">
        <f>登録者!#REF!</f>
        <v>#REF!</v>
      </c>
      <c r="N257" s="172" t="e">
        <f t="shared" si="10"/>
        <v>#REF!</v>
      </c>
      <c r="O257" s="6" t="e">
        <f>登録者!#REF!</f>
        <v>#REF!</v>
      </c>
      <c r="P257" t="e">
        <f t="shared" si="11"/>
        <v>#REF!</v>
      </c>
      <c r="Q257" t="e">
        <f t="shared" si="9"/>
        <v>#REF!</v>
      </c>
    </row>
    <row r="258" spans="13:17" ht="13.5">
      <c r="M258" s="6" t="e">
        <f>登録者!#REF!</f>
        <v>#REF!</v>
      </c>
      <c r="N258" s="172" t="e">
        <f t="shared" si="10"/>
        <v>#REF!</v>
      </c>
      <c r="O258" s="6" t="e">
        <f>登録者!#REF!</f>
        <v>#REF!</v>
      </c>
      <c r="P258" t="e">
        <f t="shared" si="11"/>
        <v>#REF!</v>
      </c>
      <c r="Q258" t="e">
        <f t="shared" si="9"/>
        <v>#REF!</v>
      </c>
    </row>
    <row r="259" spans="13:17" ht="13.5">
      <c r="M259" s="6" t="e">
        <f>登録者!#REF!</f>
        <v>#REF!</v>
      </c>
      <c r="N259" s="172" t="e">
        <f t="shared" si="10"/>
        <v>#REF!</v>
      </c>
      <c r="O259" s="6" t="e">
        <f>登録者!#REF!</f>
        <v>#REF!</v>
      </c>
      <c r="P259" t="e">
        <f t="shared" si="11"/>
        <v>#REF!</v>
      </c>
      <c r="Q259" t="e">
        <f t="shared" si="9"/>
        <v>#REF!</v>
      </c>
    </row>
    <row r="260" spans="13:17" ht="13.5">
      <c r="M260" s="6" t="e">
        <f>登録者!#REF!</f>
        <v>#REF!</v>
      </c>
      <c r="N260" s="172" t="e">
        <f t="shared" si="10"/>
        <v>#REF!</v>
      </c>
      <c r="O260" s="6" t="e">
        <f>登録者!#REF!</f>
        <v>#REF!</v>
      </c>
      <c r="P260" t="e">
        <f t="shared" si="11"/>
        <v>#REF!</v>
      </c>
      <c r="Q260" t="e">
        <f t="shared" si="9"/>
        <v>#REF!</v>
      </c>
    </row>
    <row r="261" spans="13:17" ht="13.5">
      <c r="M261" s="6" t="e">
        <f>登録者!#REF!</f>
        <v>#REF!</v>
      </c>
      <c r="N261" s="172" t="e">
        <f t="shared" si="10"/>
        <v>#REF!</v>
      </c>
      <c r="O261" s="6" t="e">
        <f>登録者!#REF!</f>
        <v>#REF!</v>
      </c>
      <c r="P261" t="e">
        <f t="shared" si="11"/>
        <v>#REF!</v>
      </c>
      <c r="Q261" t="e">
        <f t="shared" si="9"/>
        <v>#REF!</v>
      </c>
    </row>
    <row r="262" spans="13:17" ht="13.5">
      <c r="M262" s="6" t="e">
        <f>登録者!#REF!</f>
        <v>#REF!</v>
      </c>
      <c r="N262" s="172" t="e">
        <f t="shared" si="10"/>
        <v>#REF!</v>
      </c>
      <c r="O262" s="6" t="e">
        <f>登録者!#REF!</f>
        <v>#REF!</v>
      </c>
      <c r="P262" t="e">
        <f t="shared" si="11"/>
        <v>#REF!</v>
      </c>
      <c r="Q262" t="e">
        <f t="shared" si="9"/>
        <v>#REF!</v>
      </c>
    </row>
    <row r="263" spans="13:17" ht="13.5">
      <c r="M263" s="6" t="e">
        <f>登録者!#REF!</f>
        <v>#REF!</v>
      </c>
      <c r="N263" s="172" t="e">
        <f t="shared" si="10"/>
        <v>#REF!</v>
      </c>
      <c r="O263" s="6" t="e">
        <f>登録者!#REF!</f>
        <v>#REF!</v>
      </c>
      <c r="P263" t="e">
        <f t="shared" si="11"/>
        <v>#REF!</v>
      </c>
      <c r="Q263" t="e">
        <f t="shared" si="9"/>
        <v>#REF!</v>
      </c>
    </row>
    <row r="264" spans="13:17" ht="13.5">
      <c r="M264" s="6" t="e">
        <f>登録者!#REF!</f>
        <v>#REF!</v>
      </c>
      <c r="N264" s="172" t="e">
        <f t="shared" si="10"/>
        <v>#REF!</v>
      </c>
      <c r="O264" s="6" t="e">
        <f>登録者!#REF!</f>
        <v>#REF!</v>
      </c>
      <c r="P264" t="e">
        <f t="shared" si="11"/>
        <v>#REF!</v>
      </c>
      <c r="Q264" t="e">
        <f t="shared" si="9"/>
        <v>#REF!</v>
      </c>
    </row>
    <row r="265" spans="13:17" ht="13.5">
      <c r="M265" s="6" t="e">
        <f>登録者!#REF!</f>
        <v>#REF!</v>
      </c>
      <c r="N265" s="172" t="e">
        <f t="shared" si="10"/>
        <v>#REF!</v>
      </c>
      <c r="O265" s="6" t="e">
        <f>登録者!#REF!</f>
        <v>#REF!</v>
      </c>
      <c r="P265" t="e">
        <f t="shared" si="11"/>
        <v>#REF!</v>
      </c>
      <c r="Q265" t="e">
        <f t="shared" si="9"/>
        <v>#REF!</v>
      </c>
    </row>
    <row r="266" spans="13:17" ht="13.5">
      <c r="M266" s="6" t="e">
        <f>登録者!#REF!</f>
        <v>#REF!</v>
      </c>
      <c r="N266" s="172" t="e">
        <f t="shared" si="10"/>
        <v>#REF!</v>
      </c>
      <c r="O266" s="6" t="e">
        <f>登録者!#REF!</f>
        <v>#REF!</v>
      </c>
      <c r="P266" t="e">
        <f t="shared" si="11"/>
        <v>#REF!</v>
      </c>
      <c r="Q266" t="e">
        <f t="shared" si="9"/>
        <v>#REF!</v>
      </c>
    </row>
    <row r="267" spans="13:17" ht="13.5">
      <c r="M267" s="6" t="e">
        <f>登録者!#REF!</f>
        <v>#REF!</v>
      </c>
      <c r="N267" s="172" t="e">
        <f t="shared" si="10"/>
        <v>#REF!</v>
      </c>
      <c r="O267" s="6" t="e">
        <f>登録者!#REF!</f>
        <v>#REF!</v>
      </c>
      <c r="P267" t="e">
        <f t="shared" si="11"/>
        <v>#REF!</v>
      </c>
      <c r="Q267" t="e">
        <f aca="true" t="shared" si="12" ref="Q267:Q330">TRIM(SUBSTITUTE(P267," ",""))</f>
        <v>#REF!</v>
      </c>
    </row>
    <row r="268" spans="13:17" ht="13.5">
      <c r="M268" s="6" t="e">
        <f>登録者!#REF!</f>
        <v>#REF!</v>
      </c>
      <c r="N268" s="172" t="e">
        <f aca="true" t="shared" si="13" ref="N268:N331">ASC(M268)</f>
        <v>#REF!</v>
      </c>
      <c r="O268" s="6" t="e">
        <f>登録者!#REF!</f>
        <v>#REF!</v>
      </c>
      <c r="P268" t="e">
        <f aca="true" t="shared" si="14" ref="P268:P331">TRIM(SUBSTITUTE(O268,"　",""))</f>
        <v>#REF!</v>
      </c>
      <c r="Q268" t="e">
        <f t="shared" si="12"/>
        <v>#REF!</v>
      </c>
    </row>
    <row r="269" spans="13:17" ht="13.5">
      <c r="M269" s="6" t="e">
        <f>登録者!#REF!</f>
        <v>#REF!</v>
      </c>
      <c r="N269" s="172" t="e">
        <f t="shared" si="13"/>
        <v>#REF!</v>
      </c>
      <c r="O269" s="6" t="e">
        <f>登録者!#REF!</f>
        <v>#REF!</v>
      </c>
      <c r="P269" t="e">
        <f t="shared" si="14"/>
        <v>#REF!</v>
      </c>
      <c r="Q269" t="e">
        <f t="shared" si="12"/>
        <v>#REF!</v>
      </c>
    </row>
    <row r="270" spans="13:17" ht="13.5">
      <c r="M270" s="6" t="e">
        <f>登録者!#REF!</f>
        <v>#REF!</v>
      </c>
      <c r="N270" s="172" t="e">
        <f t="shared" si="13"/>
        <v>#REF!</v>
      </c>
      <c r="O270" s="6" t="e">
        <f>登録者!#REF!</f>
        <v>#REF!</v>
      </c>
      <c r="P270" t="e">
        <f t="shared" si="14"/>
        <v>#REF!</v>
      </c>
      <c r="Q270" t="e">
        <f t="shared" si="12"/>
        <v>#REF!</v>
      </c>
    </row>
    <row r="271" spans="13:17" ht="13.5">
      <c r="M271" s="6" t="e">
        <f>登録者!#REF!</f>
        <v>#REF!</v>
      </c>
      <c r="N271" s="172" t="e">
        <f t="shared" si="13"/>
        <v>#REF!</v>
      </c>
      <c r="O271" s="6" t="e">
        <f>登録者!#REF!</f>
        <v>#REF!</v>
      </c>
      <c r="P271" t="e">
        <f t="shared" si="14"/>
        <v>#REF!</v>
      </c>
      <c r="Q271" t="e">
        <f t="shared" si="12"/>
        <v>#REF!</v>
      </c>
    </row>
    <row r="272" spans="13:17" ht="13.5">
      <c r="M272" s="6" t="e">
        <f>登録者!#REF!</f>
        <v>#REF!</v>
      </c>
      <c r="N272" s="172" t="e">
        <f t="shared" si="13"/>
        <v>#REF!</v>
      </c>
      <c r="O272" s="6" t="e">
        <f>登録者!#REF!</f>
        <v>#REF!</v>
      </c>
      <c r="P272" t="e">
        <f t="shared" si="14"/>
        <v>#REF!</v>
      </c>
      <c r="Q272" t="e">
        <f t="shared" si="12"/>
        <v>#REF!</v>
      </c>
    </row>
    <row r="273" spans="13:17" ht="13.5">
      <c r="M273" s="6" t="e">
        <f>登録者!#REF!</f>
        <v>#REF!</v>
      </c>
      <c r="N273" s="172" t="e">
        <f t="shared" si="13"/>
        <v>#REF!</v>
      </c>
      <c r="O273" s="6" t="e">
        <f>登録者!#REF!</f>
        <v>#REF!</v>
      </c>
      <c r="P273" t="e">
        <f t="shared" si="14"/>
        <v>#REF!</v>
      </c>
      <c r="Q273" t="e">
        <f t="shared" si="12"/>
        <v>#REF!</v>
      </c>
    </row>
    <row r="274" spans="13:17" ht="13.5">
      <c r="M274" s="6" t="e">
        <f>登録者!#REF!</f>
        <v>#REF!</v>
      </c>
      <c r="N274" s="172" t="e">
        <f t="shared" si="13"/>
        <v>#REF!</v>
      </c>
      <c r="O274" s="6" t="e">
        <f>登録者!#REF!</f>
        <v>#REF!</v>
      </c>
      <c r="P274" t="e">
        <f t="shared" si="14"/>
        <v>#REF!</v>
      </c>
      <c r="Q274" t="e">
        <f t="shared" si="12"/>
        <v>#REF!</v>
      </c>
    </row>
    <row r="275" spans="13:17" ht="13.5">
      <c r="M275" s="6" t="e">
        <f>登録者!#REF!</f>
        <v>#REF!</v>
      </c>
      <c r="N275" s="172" t="e">
        <f t="shared" si="13"/>
        <v>#REF!</v>
      </c>
      <c r="O275" s="6" t="e">
        <f>登録者!#REF!</f>
        <v>#REF!</v>
      </c>
      <c r="P275" t="e">
        <f t="shared" si="14"/>
        <v>#REF!</v>
      </c>
      <c r="Q275" t="e">
        <f t="shared" si="12"/>
        <v>#REF!</v>
      </c>
    </row>
    <row r="276" spans="13:17" ht="13.5">
      <c r="M276" s="6" t="e">
        <f>登録者!#REF!</f>
        <v>#REF!</v>
      </c>
      <c r="N276" s="172" t="e">
        <f t="shared" si="13"/>
        <v>#REF!</v>
      </c>
      <c r="O276" s="6" t="e">
        <f>登録者!#REF!</f>
        <v>#REF!</v>
      </c>
      <c r="P276" t="e">
        <f t="shared" si="14"/>
        <v>#REF!</v>
      </c>
      <c r="Q276" t="e">
        <f t="shared" si="12"/>
        <v>#REF!</v>
      </c>
    </row>
    <row r="277" spans="13:17" ht="13.5">
      <c r="M277" s="6" t="e">
        <f>登録者!#REF!</f>
        <v>#REF!</v>
      </c>
      <c r="N277" s="172" t="e">
        <f t="shared" si="13"/>
        <v>#REF!</v>
      </c>
      <c r="O277" s="6" t="e">
        <f>登録者!#REF!</f>
        <v>#REF!</v>
      </c>
      <c r="P277" t="e">
        <f t="shared" si="14"/>
        <v>#REF!</v>
      </c>
      <c r="Q277" t="e">
        <f t="shared" si="12"/>
        <v>#REF!</v>
      </c>
    </row>
    <row r="278" spans="13:17" ht="13.5">
      <c r="M278" s="6" t="e">
        <f>登録者!#REF!</f>
        <v>#REF!</v>
      </c>
      <c r="N278" s="172" t="e">
        <f t="shared" si="13"/>
        <v>#REF!</v>
      </c>
      <c r="O278" s="6" t="e">
        <f>登録者!#REF!</f>
        <v>#REF!</v>
      </c>
      <c r="P278" t="e">
        <f t="shared" si="14"/>
        <v>#REF!</v>
      </c>
      <c r="Q278" t="e">
        <f t="shared" si="12"/>
        <v>#REF!</v>
      </c>
    </row>
    <row r="279" spans="13:17" ht="13.5">
      <c r="M279" s="6" t="e">
        <f>登録者!#REF!</f>
        <v>#REF!</v>
      </c>
      <c r="N279" s="172" t="e">
        <f t="shared" si="13"/>
        <v>#REF!</v>
      </c>
      <c r="O279" s="6" t="e">
        <f>登録者!#REF!</f>
        <v>#REF!</v>
      </c>
      <c r="P279" t="e">
        <f t="shared" si="14"/>
        <v>#REF!</v>
      </c>
      <c r="Q279" t="e">
        <f t="shared" si="12"/>
        <v>#REF!</v>
      </c>
    </row>
    <row r="280" spans="13:17" ht="13.5">
      <c r="M280" s="6" t="e">
        <f>登録者!#REF!</f>
        <v>#REF!</v>
      </c>
      <c r="N280" s="172" t="e">
        <f t="shared" si="13"/>
        <v>#REF!</v>
      </c>
      <c r="O280" s="6" t="e">
        <f>登録者!#REF!</f>
        <v>#REF!</v>
      </c>
      <c r="P280" t="e">
        <f t="shared" si="14"/>
        <v>#REF!</v>
      </c>
      <c r="Q280" t="e">
        <f t="shared" si="12"/>
        <v>#REF!</v>
      </c>
    </row>
    <row r="281" spans="13:17" ht="13.5">
      <c r="M281" s="6" t="e">
        <f>登録者!#REF!</f>
        <v>#REF!</v>
      </c>
      <c r="N281" s="172" t="e">
        <f t="shared" si="13"/>
        <v>#REF!</v>
      </c>
      <c r="O281" s="6" t="e">
        <f>登録者!#REF!</f>
        <v>#REF!</v>
      </c>
      <c r="P281" t="e">
        <f t="shared" si="14"/>
        <v>#REF!</v>
      </c>
      <c r="Q281" t="e">
        <f t="shared" si="12"/>
        <v>#REF!</v>
      </c>
    </row>
    <row r="282" spans="13:17" ht="13.5">
      <c r="M282" s="6" t="e">
        <f>登録者!#REF!</f>
        <v>#REF!</v>
      </c>
      <c r="N282" s="172" t="e">
        <f t="shared" si="13"/>
        <v>#REF!</v>
      </c>
      <c r="O282" s="6" t="e">
        <f>登録者!#REF!</f>
        <v>#REF!</v>
      </c>
      <c r="P282" t="e">
        <f t="shared" si="14"/>
        <v>#REF!</v>
      </c>
      <c r="Q282" t="e">
        <f t="shared" si="12"/>
        <v>#REF!</v>
      </c>
    </row>
    <row r="283" spans="13:17" ht="13.5">
      <c r="M283" s="6" t="e">
        <f>登録者!#REF!</f>
        <v>#REF!</v>
      </c>
      <c r="N283" s="172" t="e">
        <f t="shared" si="13"/>
        <v>#REF!</v>
      </c>
      <c r="O283" s="6" t="e">
        <f>登録者!#REF!</f>
        <v>#REF!</v>
      </c>
      <c r="P283" t="e">
        <f t="shared" si="14"/>
        <v>#REF!</v>
      </c>
      <c r="Q283" t="e">
        <f t="shared" si="12"/>
        <v>#REF!</v>
      </c>
    </row>
    <row r="284" spans="13:17" ht="13.5">
      <c r="M284" s="6" t="e">
        <f>登録者!#REF!</f>
        <v>#REF!</v>
      </c>
      <c r="N284" s="172" t="e">
        <f t="shared" si="13"/>
        <v>#REF!</v>
      </c>
      <c r="O284" s="6" t="e">
        <f>登録者!#REF!</f>
        <v>#REF!</v>
      </c>
      <c r="P284" t="e">
        <f t="shared" si="14"/>
        <v>#REF!</v>
      </c>
      <c r="Q284" t="e">
        <f t="shared" si="12"/>
        <v>#REF!</v>
      </c>
    </row>
    <row r="285" spans="13:17" ht="13.5">
      <c r="M285" s="6" t="e">
        <f>登録者!#REF!</f>
        <v>#REF!</v>
      </c>
      <c r="N285" s="172" t="e">
        <f t="shared" si="13"/>
        <v>#REF!</v>
      </c>
      <c r="O285" s="6" t="e">
        <f>登録者!#REF!</f>
        <v>#REF!</v>
      </c>
      <c r="P285" t="e">
        <f t="shared" si="14"/>
        <v>#REF!</v>
      </c>
      <c r="Q285" t="e">
        <f t="shared" si="12"/>
        <v>#REF!</v>
      </c>
    </row>
    <row r="286" spans="13:17" ht="13.5">
      <c r="M286" s="6" t="e">
        <f>登録者!#REF!</f>
        <v>#REF!</v>
      </c>
      <c r="N286" s="172" t="e">
        <f t="shared" si="13"/>
        <v>#REF!</v>
      </c>
      <c r="O286" s="6" t="e">
        <f>登録者!#REF!</f>
        <v>#REF!</v>
      </c>
      <c r="P286" t="e">
        <f t="shared" si="14"/>
        <v>#REF!</v>
      </c>
      <c r="Q286" t="e">
        <f t="shared" si="12"/>
        <v>#REF!</v>
      </c>
    </row>
    <row r="287" spans="13:17" ht="13.5">
      <c r="M287" s="6" t="e">
        <f>登録者!#REF!</f>
        <v>#REF!</v>
      </c>
      <c r="N287" s="172" t="e">
        <f t="shared" si="13"/>
        <v>#REF!</v>
      </c>
      <c r="O287" s="6" t="e">
        <f>登録者!#REF!</f>
        <v>#REF!</v>
      </c>
      <c r="P287" t="e">
        <f t="shared" si="14"/>
        <v>#REF!</v>
      </c>
      <c r="Q287" t="e">
        <f t="shared" si="12"/>
        <v>#REF!</v>
      </c>
    </row>
    <row r="288" spans="13:17" ht="13.5">
      <c r="M288" s="6" t="e">
        <f>登録者!#REF!</f>
        <v>#REF!</v>
      </c>
      <c r="N288" s="172" t="e">
        <f t="shared" si="13"/>
        <v>#REF!</v>
      </c>
      <c r="O288" s="6" t="e">
        <f>登録者!#REF!</f>
        <v>#REF!</v>
      </c>
      <c r="P288" t="e">
        <f t="shared" si="14"/>
        <v>#REF!</v>
      </c>
      <c r="Q288" t="e">
        <f t="shared" si="12"/>
        <v>#REF!</v>
      </c>
    </row>
    <row r="289" spans="13:17" ht="13.5">
      <c r="M289" s="6" t="e">
        <f>登録者!#REF!</f>
        <v>#REF!</v>
      </c>
      <c r="N289" s="172" t="e">
        <f t="shared" si="13"/>
        <v>#REF!</v>
      </c>
      <c r="O289" s="6" t="e">
        <f>登録者!#REF!</f>
        <v>#REF!</v>
      </c>
      <c r="P289" t="e">
        <f t="shared" si="14"/>
        <v>#REF!</v>
      </c>
      <c r="Q289" t="e">
        <f t="shared" si="12"/>
        <v>#REF!</v>
      </c>
    </row>
    <row r="290" spans="13:17" ht="13.5">
      <c r="M290" s="6" t="e">
        <f>登録者!#REF!</f>
        <v>#REF!</v>
      </c>
      <c r="N290" s="172" t="e">
        <f t="shared" si="13"/>
        <v>#REF!</v>
      </c>
      <c r="O290" s="6" t="e">
        <f>登録者!#REF!</f>
        <v>#REF!</v>
      </c>
      <c r="P290" t="e">
        <f t="shared" si="14"/>
        <v>#REF!</v>
      </c>
      <c r="Q290" t="e">
        <f t="shared" si="12"/>
        <v>#REF!</v>
      </c>
    </row>
    <row r="291" spans="13:17" ht="13.5">
      <c r="M291" s="6" t="e">
        <f>登録者!#REF!</f>
        <v>#REF!</v>
      </c>
      <c r="N291" s="172" t="e">
        <f t="shared" si="13"/>
        <v>#REF!</v>
      </c>
      <c r="O291" s="6" t="e">
        <f>登録者!#REF!</f>
        <v>#REF!</v>
      </c>
      <c r="P291" t="e">
        <f t="shared" si="14"/>
        <v>#REF!</v>
      </c>
      <c r="Q291" t="e">
        <f t="shared" si="12"/>
        <v>#REF!</v>
      </c>
    </row>
    <row r="292" spans="13:17" ht="13.5">
      <c r="M292" s="6" t="e">
        <f>登録者!#REF!</f>
        <v>#REF!</v>
      </c>
      <c r="N292" s="172" t="e">
        <f t="shared" si="13"/>
        <v>#REF!</v>
      </c>
      <c r="O292" s="6" t="e">
        <f>登録者!#REF!</f>
        <v>#REF!</v>
      </c>
      <c r="P292" t="e">
        <f t="shared" si="14"/>
        <v>#REF!</v>
      </c>
      <c r="Q292" t="e">
        <f t="shared" si="12"/>
        <v>#REF!</v>
      </c>
    </row>
    <row r="293" spans="13:17" ht="13.5">
      <c r="M293" s="6" t="e">
        <f>登録者!#REF!</f>
        <v>#REF!</v>
      </c>
      <c r="N293" s="172" t="e">
        <f t="shared" si="13"/>
        <v>#REF!</v>
      </c>
      <c r="O293" s="6" t="e">
        <f>登録者!#REF!</f>
        <v>#REF!</v>
      </c>
      <c r="P293" t="e">
        <f t="shared" si="14"/>
        <v>#REF!</v>
      </c>
      <c r="Q293" t="e">
        <f t="shared" si="12"/>
        <v>#REF!</v>
      </c>
    </row>
    <row r="294" spans="13:17" ht="13.5">
      <c r="M294" s="6" t="e">
        <f>登録者!#REF!</f>
        <v>#REF!</v>
      </c>
      <c r="N294" s="172" t="e">
        <f t="shared" si="13"/>
        <v>#REF!</v>
      </c>
      <c r="O294" s="6" t="e">
        <f>登録者!#REF!</f>
        <v>#REF!</v>
      </c>
      <c r="P294" t="e">
        <f t="shared" si="14"/>
        <v>#REF!</v>
      </c>
      <c r="Q294" t="e">
        <f t="shared" si="12"/>
        <v>#REF!</v>
      </c>
    </row>
    <row r="295" spans="13:17" ht="13.5">
      <c r="M295" s="6" t="e">
        <f>登録者!#REF!</f>
        <v>#REF!</v>
      </c>
      <c r="N295" s="172" t="e">
        <f t="shared" si="13"/>
        <v>#REF!</v>
      </c>
      <c r="O295" s="6" t="e">
        <f>登録者!#REF!</f>
        <v>#REF!</v>
      </c>
      <c r="P295" t="e">
        <f t="shared" si="14"/>
        <v>#REF!</v>
      </c>
      <c r="Q295" t="e">
        <f t="shared" si="12"/>
        <v>#REF!</v>
      </c>
    </row>
    <row r="296" spans="13:17" ht="13.5">
      <c r="M296" s="6" t="e">
        <f>登録者!#REF!</f>
        <v>#REF!</v>
      </c>
      <c r="N296" s="172" t="e">
        <f t="shared" si="13"/>
        <v>#REF!</v>
      </c>
      <c r="O296" s="6" t="e">
        <f>登録者!#REF!</f>
        <v>#REF!</v>
      </c>
      <c r="P296" t="e">
        <f t="shared" si="14"/>
        <v>#REF!</v>
      </c>
      <c r="Q296" t="e">
        <f t="shared" si="12"/>
        <v>#REF!</v>
      </c>
    </row>
    <row r="297" spans="13:17" ht="13.5">
      <c r="M297" s="6" t="e">
        <f>登録者!#REF!</f>
        <v>#REF!</v>
      </c>
      <c r="N297" s="172" t="e">
        <f t="shared" si="13"/>
        <v>#REF!</v>
      </c>
      <c r="O297" s="6" t="e">
        <f>登録者!#REF!</f>
        <v>#REF!</v>
      </c>
      <c r="P297" t="e">
        <f t="shared" si="14"/>
        <v>#REF!</v>
      </c>
      <c r="Q297" t="e">
        <f t="shared" si="12"/>
        <v>#REF!</v>
      </c>
    </row>
    <row r="298" spans="13:17" ht="13.5">
      <c r="M298" s="6" t="e">
        <f>登録者!#REF!</f>
        <v>#REF!</v>
      </c>
      <c r="N298" s="172" t="e">
        <f t="shared" si="13"/>
        <v>#REF!</v>
      </c>
      <c r="O298" s="6" t="e">
        <f>登録者!#REF!</f>
        <v>#REF!</v>
      </c>
      <c r="P298" t="e">
        <f t="shared" si="14"/>
        <v>#REF!</v>
      </c>
      <c r="Q298" t="e">
        <f t="shared" si="12"/>
        <v>#REF!</v>
      </c>
    </row>
    <row r="299" spans="13:17" ht="13.5">
      <c r="M299" s="6" t="e">
        <f>登録者!#REF!</f>
        <v>#REF!</v>
      </c>
      <c r="N299" s="172" t="e">
        <f t="shared" si="13"/>
        <v>#REF!</v>
      </c>
      <c r="O299" s="6" t="e">
        <f>登録者!#REF!</f>
        <v>#REF!</v>
      </c>
      <c r="P299" t="e">
        <f t="shared" si="14"/>
        <v>#REF!</v>
      </c>
      <c r="Q299" t="e">
        <f t="shared" si="12"/>
        <v>#REF!</v>
      </c>
    </row>
    <row r="300" spans="13:17" ht="13.5">
      <c r="M300" s="6" t="e">
        <f>登録者!#REF!</f>
        <v>#REF!</v>
      </c>
      <c r="N300" s="172" t="e">
        <f t="shared" si="13"/>
        <v>#REF!</v>
      </c>
      <c r="O300" s="6" t="e">
        <f>登録者!#REF!</f>
        <v>#REF!</v>
      </c>
      <c r="P300" t="e">
        <f t="shared" si="14"/>
        <v>#REF!</v>
      </c>
      <c r="Q300" t="e">
        <f t="shared" si="12"/>
        <v>#REF!</v>
      </c>
    </row>
    <row r="301" spans="13:17" ht="13.5">
      <c r="M301" s="6" t="e">
        <f>登録者!#REF!</f>
        <v>#REF!</v>
      </c>
      <c r="N301" s="172" t="e">
        <f t="shared" si="13"/>
        <v>#REF!</v>
      </c>
      <c r="O301" s="6" t="e">
        <f>登録者!#REF!</f>
        <v>#REF!</v>
      </c>
      <c r="P301" t="e">
        <f t="shared" si="14"/>
        <v>#REF!</v>
      </c>
      <c r="Q301" t="e">
        <f t="shared" si="12"/>
        <v>#REF!</v>
      </c>
    </row>
    <row r="302" spans="13:17" ht="13.5">
      <c r="M302" s="6" t="e">
        <f>登録者!#REF!</f>
        <v>#REF!</v>
      </c>
      <c r="N302" s="172" t="e">
        <f t="shared" si="13"/>
        <v>#REF!</v>
      </c>
      <c r="O302" s="6" t="e">
        <f>登録者!#REF!</f>
        <v>#REF!</v>
      </c>
      <c r="P302" t="e">
        <f t="shared" si="14"/>
        <v>#REF!</v>
      </c>
      <c r="Q302" t="e">
        <f t="shared" si="12"/>
        <v>#REF!</v>
      </c>
    </row>
    <row r="303" spans="13:17" ht="13.5">
      <c r="M303" s="6" t="e">
        <f>登録者!#REF!</f>
        <v>#REF!</v>
      </c>
      <c r="N303" s="172" t="e">
        <f t="shared" si="13"/>
        <v>#REF!</v>
      </c>
      <c r="O303" s="6" t="e">
        <f>登録者!#REF!</f>
        <v>#REF!</v>
      </c>
      <c r="P303" t="e">
        <f t="shared" si="14"/>
        <v>#REF!</v>
      </c>
      <c r="Q303" t="e">
        <f t="shared" si="12"/>
        <v>#REF!</v>
      </c>
    </row>
    <row r="304" spans="13:17" ht="13.5">
      <c r="M304" s="6" t="e">
        <f>登録者!#REF!</f>
        <v>#REF!</v>
      </c>
      <c r="N304" s="172" t="e">
        <f t="shared" si="13"/>
        <v>#REF!</v>
      </c>
      <c r="O304" s="6" t="e">
        <f>登録者!#REF!</f>
        <v>#REF!</v>
      </c>
      <c r="P304" t="e">
        <f t="shared" si="14"/>
        <v>#REF!</v>
      </c>
      <c r="Q304" t="e">
        <f t="shared" si="12"/>
        <v>#REF!</v>
      </c>
    </row>
    <row r="305" spans="13:17" ht="13.5">
      <c r="M305" s="6" t="e">
        <f>登録者!#REF!</f>
        <v>#REF!</v>
      </c>
      <c r="N305" s="172" t="e">
        <f t="shared" si="13"/>
        <v>#REF!</v>
      </c>
      <c r="O305" s="6" t="e">
        <f>登録者!#REF!</f>
        <v>#REF!</v>
      </c>
      <c r="P305" t="e">
        <f t="shared" si="14"/>
        <v>#REF!</v>
      </c>
      <c r="Q305" t="e">
        <f t="shared" si="12"/>
        <v>#REF!</v>
      </c>
    </row>
    <row r="306" spans="13:17" ht="13.5">
      <c r="M306" s="6" t="e">
        <f>登録者!#REF!</f>
        <v>#REF!</v>
      </c>
      <c r="N306" s="172" t="e">
        <f t="shared" si="13"/>
        <v>#REF!</v>
      </c>
      <c r="O306" s="6" t="e">
        <f>登録者!#REF!</f>
        <v>#REF!</v>
      </c>
      <c r="P306" t="e">
        <f t="shared" si="14"/>
        <v>#REF!</v>
      </c>
      <c r="Q306" t="e">
        <f t="shared" si="12"/>
        <v>#REF!</v>
      </c>
    </row>
    <row r="307" spans="13:17" ht="13.5">
      <c r="M307" s="6" t="e">
        <f>登録者!#REF!</f>
        <v>#REF!</v>
      </c>
      <c r="N307" s="172" t="e">
        <f t="shared" si="13"/>
        <v>#REF!</v>
      </c>
      <c r="O307" s="6" t="e">
        <f>登録者!#REF!</f>
        <v>#REF!</v>
      </c>
      <c r="P307" t="e">
        <f t="shared" si="14"/>
        <v>#REF!</v>
      </c>
      <c r="Q307" t="e">
        <f t="shared" si="12"/>
        <v>#REF!</v>
      </c>
    </row>
    <row r="308" spans="13:17" ht="13.5">
      <c r="M308" s="6" t="e">
        <f>登録者!#REF!</f>
        <v>#REF!</v>
      </c>
      <c r="N308" s="172" t="e">
        <f t="shared" si="13"/>
        <v>#REF!</v>
      </c>
      <c r="O308" s="6" t="e">
        <f>登録者!#REF!</f>
        <v>#REF!</v>
      </c>
      <c r="P308" t="e">
        <f t="shared" si="14"/>
        <v>#REF!</v>
      </c>
      <c r="Q308" t="e">
        <f t="shared" si="12"/>
        <v>#REF!</v>
      </c>
    </row>
    <row r="309" spans="13:17" ht="13.5">
      <c r="M309" s="6" t="e">
        <f>登録者!#REF!</f>
        <v>#REF!</v>
      </c>
      <c r="N309" s="172" t="e">
        <f t="shared" si="13"/>
        <v>#REF!</v>
      </c>
      <c r="O309" s="6" t="e">
        <f>登録者!#REF!</f>
        <v>#REF!</v>
      </c>
      <c r="P309" t="e">
        <f t="shared" si="14"/>
        <v>#REF!</v>
      </c>
      <c r="Q309" t="e">
        <f t="shared" si="12"/>
        <v>#REF!</v>
      </c>
    </row>
    <row r="310" spans="13:17" ht="13.5">
      <c r="M310" s="6" t="e">
        <f>登録者!#REF!</f>
        <v>#REF!</v>
      </c>
      <c r="N310" s="172" t="e">
        <f t="shared" si="13"/>
        <v>#REF!</v>
      </c>
      <c r="O310" s="6" t="e">
        <f>登録者!#REF!</f>
        <v>#REF!</v>
      </c>
      <c r="P310" t="e">
        <f t="shared" si="14"/>
        <v>#REF!</v>
      </c>
      <c r="Q310" t="e">
        <f t="shared" si="12"/>
        <v>#REF!</v>
      </c>
    </row>
    <row r="311" spans="13:17" ht="13.5">
      <c r="M311" s="6" t="e">
        <f>登録者!#REF!</f>
        <v>#REF!</v>
      </c>
      <c r="N311" s="172" t="e">
        <f t="shared" si="13"/>
        <v>#REF!</v>
      </c>
      <c r="O311" s="6" t="e">
        <f>登録者!#REF!</f>
        <v>#REF!</v>
      </c>
      <c r="P311" t="e">
        <f t="shared" si="14"/>
        <v>#REF!</v>
      </c>
      <c r="Q311" t="e">
        <f t="shared" si="12"/>
        <v>#REF!</v>
      </c>
    </row>
    <row r="312" spans="13:17" ht="13.5">
      <c r="M312" s="6" t="e">
        <f>登録者!#REF!</f>
        <v>#REF!</v>
      </c>
      <c r="N312" s="172" t="e">
        <f t="shared" si="13"/>
        <v>#REF!</v>
      </c>
      <c r="O312" s="6" t="e">
        <f>登録者!#REF!</f>
        <v>#REF!</v>
      </c>
      <c r="P312" t="e">
        <f t="shared" si="14"/>
        <v>#REF!</v>
      </c>
      <c r="Q312" t="e">
        <f t="shared" si="12"/>
        <v>#REF!</v>
      </c>
    </row>
    <row r="313" spans="13:17" ht="13.5">
      <c r="M313" s="6" t="e">
        <f>登録者!#REF!</f>
        <v>#REF!</v>
      </c>
      <c r="N313" s="172" t="e">
        <f t="shared" si="13"/>
        <v>#REF!</v>
      </c>
      <c r="O313" s="6" t="e">
        <f>登録者!#REF!</f>
        <v>#REF!</v>
      </c>
      <c r="P313" t="e">
        <f t="shared" si="14"/>
        <v>#REF!</v>
      </c>
      <c r="Q313" t="e">
        <f t="shared" si="12"/>
        <v>#REF!</v>
      </c>
    </row>
    <row r="314" spans="13:17" ht="13.5">
      <c r="M314" s="6" t="e">
        <f>登録者!#REF!</f>
        <v>#REF!</v>
      </c>
      <c r="N314" s="172" t="e">
        <f t="shared" si="13"/>
        <v>#REF!</v>
      </c>
      <c r="O314" s="6" t="e">
        <f>登録者!#REF!</f>
        <v>#REF!</v>
      </c>
      <c r="P314" t="e">
        <f t="shared" si="14"/>
        <v>#REF!</v>
      </c>
      <c r="Q314" t="e">
        <f t="shared" si="12"/>
        <v>#REF!</v>
      </c>
    </row>
    <row r="315" spans="13:17" ht="13.5">
      <c r="M315" s="6" t="e">
        <f>登録者!#REF!</f>
        <v>#REF!</v>
      </c>
      <c r="N315" s="172" t="e">
        <f t="shared" si="13"/>
        <v>#REF!</v>
      </c>
      <c r="O315" s="6" t="e">
        <f>登録者!#REF!</f>
        <v>#REF!</v>
      </c>
      <c r="P315" t="e">
        <f t="shared" si="14"/>
        <v>#REF!</v>
      </c>
      <c r="Q315" t="e">
        <f t="shared" si="12"/>
        <v>#REF!</v>
      </c>
    </row>
    <row r="316" spans="13:17" ht="13.5">
      <c r="M316" s="6" t="e">
        <f>登録者!#REF!</f>
        <v>#REF!</v>
      </c>
      <c r="N316" s="172" t="e">
        <f t="shared" si="13"/>
        <v>#REF!</v>
      </c>
      <c r="O316" s="6" t="e">
        <f>登録者!#REF!</f>
        <v>#REF!</v>
      </c>
      <c r="P316" t="e">
        <f t="shared" si="14"/>
        <v>#REF!</v>
      </c>
      <c r="Q316" t="e">
        <f t="shared" si="12"/>
        <v>#REF!</v>
      </c>
    </row>
    <row r="317" spans="13:17" ht="13.5">
      <c r="M317" s="6" t="e">
        <f>登録者!#REF!</f>
        <v>#REF!</v>
      </c>
      <c r="N317" s="172" t="e">
        <f t="shared" si="13"/>
        <v>#REF!</v>
      </c>
      <c r="O317" s="6" t="e">
        <f>登録者!#REF!</f>
        <v>#REF!</v>
      </c>
      <c r="P317" t="e">
        <f t="shared" si="14"/>
        <v>#REF!</v>
      </c>
      <c r="Q317" t="e">
        <f t="shared" si="12"/>
        <v>#REF!</v>
      </c>
    </row>
    <row r="318" spans="13:17" ht="13.5">
      <c r="M318" s="6" t="e">
        <f>登録者!#REF!</f>
        <v>#REF!</v>
      </c>
      <c r="N318" s="172" t="e">
        <f t="shared" si="13"/>
        <v>#REF!</v>
      </c>
      <c r="O318" s="6" t="e">
        <f>登録者!#REF!</f>
        <v>#REF!</v>
      </c>
      <c r="P318" t="e">
        <f t="shared" si="14"/>
        <v>#REF!</v>
      </c>
      <c r="Q318" t="e">
        <f t="shared" si="12"/>
        <v>#REF!</v>
      </c>
    </row>
    <row r="319" spans="13:17" ht="13.5">
      <c r="M319" s="6" t="e">
        <f>登録者!#REF!</f>
        <v>#REF!</v>
      </c>
      <c r="N319" s="172" t="e">
        <f t="shared" si="13"/>
        <v>#REF!</v>
      </c>
      <c r="O319" s="6" t="e">
        <f>登録者!#REF!</f>
        <v>#REF!</v>
      </c>
      <c r="P319" t="e">
        <f t="shared" si="14"/>
        <v>#REF!</v>
      </c>
      <c r="Q319" t="e">
        <f t="shared" si="12"/>
        <v>#REF!</v>
      </c>
    </row>
    <row r="320" spans="13:17" ht="13.5">
      <c r="M320" s="6" t="e">
        <f>登録者!#REF!</f>
        <v>#REF!</v>
      </c>
      <c r="N320" s="172" t="e">
        <f t="shared" si="13"/>
        <v>#REF!</v>
      </c>
      <c r="O320" s="6" t="e">
        <f>登録者!#REF!</f>
        <v>#REF!</v>
      </c>
      <c r="P320" t="e">
        <f t="shared" si="14"/>
        <v>#REF!</v>
      </c>
      <c r="Q320" t="e">
        <f t="shared" si="12"/>
        <v>#REF!</v>
      </c>
    </row>
    <row r="321" spans="13:17" ht="13.5">
      <c r="M321" s="6" t="e">
        <f>登録者!#REF!</f>
        <v>#REF!</v>
      </c>
      <c r="N321" s="172" t="e">
        <f t="shared" si="13"/>
        <v>#REF!</v>
      </c>
      <c r="O321" s="6" t="e">
        <f>登録者!#REF!</f>
        <v>#REF!</v>
      </c>
      <c r="P321" t="e">
        <f t="shared" si="14"/>
        <v>#REF!</v>
      </c>
      <c r="Q321" t="e">
        <f t="shared" si="12"/>
        <v>#REF!</v>
      </c>
    </row>
    <row r="322" spans="13:17" ht="13.5">
      <c r="M322" s="6" t="e">
        <f>登録者!#REF!</f>
        <v>#REF!</v>
      </c>
      <c r="N322" s="172" t="e">
        <f t="shared" si="13"/>
        <v>#REF!</v>
      </c>
      <c r="O322" s="6" t="e">
        <f>登録者!#REF!</f>
        <v>#REF!</v>
      </c>
      <c r="P322" t="e">
        <f t="shared" si="14"/>
        <v>#REF!</v>
      </c>
      <c r="Q322" t="e">
        <f t="shared" si="12"/>
        <v>#REF!</v>
      </c>
    </row>
    <row r="323" spans="13:17" ht="13.5">
      <c r="M323" s="6" t="e">
        <f>登録者!#REF!</f>
        <v>#REF!</v>
      </c>
      <c r="N323" s="172" t="e">
        <f t="shared" si="13"/>
        <v>#REF!</v>
      </c>
      <c r="O323" s="6" t="e">
        <f>登録者!#REF!</f>
        <v>#REF!</v>
      </c>
      <c r="P323" t="e">
        <f t="shared" si="14"/>
        <v>#REF!</v>
      </c>
      <c r="Q323" t="e">
        <f t="shared" si="12"/>
        <v>#REF!</v>
      </c>
    </row>
    <row r="324" spans="13:17" ht="13.5">
      <c r="M324" s="6" t="e">
        <f>登録者!#REF!</f>
        <v>#REF!</v>
      </c>
      <c r="N324" s="172" t="e">
        <f t="shared" si="13"/>
        <v>#REF!</v>
      </c>
      <c r="O324" s="6" t="e">
        <f>登録者!#REF!</f>
        <v>#REF!</v>
      </c>
      <c r="P324" t="e">
        <f t="shared" si="14"/>
        <v>#REF!</v>
      </c>
      <c r="Q324" t="e">
        <f t="shared" si="12"/>
        <v>#REF!</v>
      </c>
    </row>
    <row r="325" spans="13:17" ht="13.5">
      <c r="M325" s="6" t="e">
        <f>登録者!#REF!</f>
        <v>#REF!</v>
      </c>
      <c r="N325" s="172" t="e">
        <f t="shared" si="13"/>
        <v>#REF!</v>
      </c>
      <c r="O325" s="6" t="e">
        <f>登録者!#REF!</f>
        <v>#REF!</v>
      </c>
      <c r="P325" t="e">
        <f t="shared" si="14"/>
        <v>#REF!</v>
      </c>
      <c r="Q325" t="e">
        <f t="shared" si="12"/>
        <v>#REF!</v>
      </c>
    </row>
    <row r="326" spans="13:17" ht="13.5">
      <c r="M326" s="6" t="e">
        <f>登録者!#REF!</f>
        <v>#REF!</v>
      </c>
      <c r="N326" s="172" t="e">
        <f t="shared" si="13"/>
        <v>#REF!</v>
      </c>
      <c r="O326" s="6" t="e">
        <f>登録者!#REF!</f>
        <v>#REF!</v>
      </c>
      <c r="P326" t="e">
        <f t="shared" si="14"/>
        <v>#REF!</v>
      </c>
      <c r="Q326" t="e">
        <f t="shared" si="12"/>
        <v>#REF!</v>
      </c>
    </row>
    <row r="327" spans="13:17" ht="13.5">
      <c r="M327" s="6" t="e">
        <f>登録者!#REF!</f>
        <v>#REF!</v>
      </c>
      <c r="N327" s="172" t="e">
        <f t="shared" si="13"/>
        <v>#REF!</v>
      </c>
      <c r="O327" s="6" t="e">
        <f>登録者!#REF!</f>
        <v>#REF!</v>
      </c>
      <c r="P327" t="e">
        <f t="shared" si="14"/>
        <v>#REF!</v>
      </c>
      <c r="Q327" t="e">
        <f t="shared" si="12"/>
        <v>#REF!</v>
      </c>
    </row>
    <row r="328" spans="13:17" ht="13.5">
      <c r="M328" s="6" t="e">
        <f>登録者!#REF!</f>
        <v>#REF!</v>
      </c>
      <c r="N328" s="172" t="e">
        <f t="shared" si="13"/>
        <v>#REF!</v>
      </c>
      <c r="O328" s="6" t="e">
        <f>登録者!#REF!</f>
        <v>#REF!</v>
      </c>
      <c r="P328" t="e">
        <f t="shared" si="14"/>
        <v>#REF!</v>
      </c>
      <c r="Q328" t="e">
        <f t="shared" si="12"/>
        <v>#REF!</v>
      </c>
    </row>
    <row r="329" spans="13:17" ht="13.5">
      <c r="M329" s="6" t="e">
        <f>登録者!#REF!</f>
        <v>#REF!</v>
      </c>
      <c r="N329" s="172" t="e">
        <f t="shared" si="13"/>
        <v>#REF!</v>
      </c>
      <c r="O329" s="6" t="e">
        <f>登録者!#REF!</f>
        <v>#REF!</v>
      </c>
      <c r="P329" t="e">
        <f t="shared" si="14"/>
        <v>#REF!</v>
      </c>
      <c r="Q329" t="e">
        <f t="shared" si="12"/>
        <v>#REF!</v>
      </c>
    </row>
    <row r="330" spans="13:17" ht="13.5">
      <c r="M330" s="6" t="e">
        <f>登録者!#REF!</f>
        <v>#REF!</v>
      </c>
      <c r="N330" s="172" t="e">
        <f t="shared" si="13"/>
        <v>#REF!</v>
      </c>
      <c r="O330" s="6" t="e">
        <f>登録者!#REF!</f>
        <v>#REF!</v>
      </c>
      <c r="P330" t="e">
        <f t="shared" si="14"/>
        <v>#REF!</v>
      </c>
      <c r="Q330" t="e">
        <f t="shared" si="12"/>
        <v>#REF!</v>
      </c>
    </row>
    <row r="331" spans="13:17" ht="13.5">
      <c r="M331" s="6">
        <f>'登録者'!B330</f>
        <v>0</v>
      </c>
      <c r="N331" s="172" t="str">
        <f t="shared" si="13"/>
        <v>0</v>
      </c>
      <c r="O331" s="6">
        <f>'登録者'!C330</f>
        <v>0</v>
      </c>
      <c r="P331" t="str">
        <f t="shared" si="14"/>
        <v>0</v>
      </c>
      <c r="Q331" t="str">
        <f aca="true" t="shared" si="15" ref="Q331:Q394">TRIM(SUBSTITUTE(P331," ",""))</f>
        <v>0</v>
      </c>
    </row>
    <row r="332" spans="13:17" ht="13.5">
      <c r="M332" s="6">
        <f>'登録者'!B331</f>
        <v>0</v>
      </c>
      <c r="N332" s="172" t="str">
        <f aca="true" t="shared" si="16" ref="N332:N395">ASC(M332)</f>
        <v>0</v>
      </c>
      <c r="O332" s="6">
        <f>'登録者'!C331</f>
        <v>0</v>
      </c>
      <c r="P332" t="str">
        <f aca="true" t="shared" si="17" ref="P332:P395">TRIM(SUBSTITUTE(O332,"　",""))</f>
        <v>0</v>
      </c>
      <c r="Q332" t="str">
        <f t="shared" si="15"/>
        <v>0</v>
      </c>
    </row>
    <row r="333" spans="13:17" ht="13.5">
      <c r="M333" s="6">
        <f>'登録者'!B332</f>
        <v>0</v>
      </c>
      <c r="N333" s="172" t="str">
        <f t="shared" si="16"/>
        <v>0</v>
      </c>
      <c r="O333" s="6">
        <f>'登録者'!C332</f>
        <v>0</v>
      </c>
      <c r="P333" t="str">
        <f t="shared" si="17"/>
        <v>0</v>
      </c>
      <c r="Q333" t="str">
        <f t="shared" si="15"/>
        <v>0</v>
      </c>
    </row>
    <row r="334" spans="13:17" ht="13.5">
      <c r="M334" s="6">
        <f>'登録者'!B333</f>
        <v>0</v>
      </c>
      <c r="N334" s="172" t="str">
        <f t="shared" si="16"/>
        <v>0</v>
      </c>
      <c r="O334" s="6">
        <f>'登録者'!C333</f>
        <v>0</v>
      </c>
      <c r="P334" t="str">
        <f t="shared" si="17"/>
        <v>0</v>
      </c>
      <c r="Q334" t="str">
        <f t="shared" si="15"/>
        <v>0</v>
      </c>
    </row>
    <row r="335" spans="13:17" ht="13.5">
      <c r="M335" s="6">
        <f>'登録者'!B334</f>
        <v>0</v>
      </c>
      <c r="N335" s="172" t="str">
        <f t="shared" si="16"/>
        <v>0</v>
      </c>
      <c r="O335" s="6">
        <f>'登録者'!C334</f>
        <v>0</v>
      </c>
      <c r="P335" t="str">
        <f t="shared" si="17"/>
        <v>0</v>
      </c>
      <c r="Q335" t="str">
        <f t="shared" si="15"/>
        <v>0</v>
      </c>
    </row>
    <row r="336" spans="13:17" ht="13.5">
      <c r="M336" s="6">
        <f>'登録者'!B335</f>
        <v>0</v>
      </c>
      <c r="N336" s="172" t="str">
        <f t="shared" si="16"/>
        <v>0</v>
      </c>
      <c r="O336" s="6">
        <f>'登録者'!C335</f>
        <v>0</v>
      </c>
      <c r="P336" t="str">
        <f t="shared" si="17"/>
        <v>0</v>
      </c>
      <c r="Q336" t="str">
        <f t="shared" si="15"/>
        <v>0</v>
      </c>
    </row>
    <row r="337" spans="13:17" ht="13.5">
      <c r="M337" s="6">
        <f>'登録者'!B336</f>
        <v>0</v>
      </c>
      <c r="N337" s="172" t="str">
        <f t="shared" si="16"/>
        <v>0</v>
      </c>
      <c r="O337" s="6">
        <f>'登録者'!C336</f>
        <v>0</v>
      </c>
      <c r="P337" t="str">
        <f t="shared" si="17"/>
        <v>0</v>
      </c>
      <c r="Q337" t="str">
        <f t="shared" si="15"/>
        <v>0</v>
      </c>
    </row>
    <row r="338" spans="13:17" ht="13.5">
      <c r="M338" s="6">
        <f>'登録者'!B337</f>
        <v>0</v>
      </c>
      <c r="N338" s="172" t="str">
        <f t="shared" si="16"/>
        <v>0</v>
      </c>
      <c r="O338" s="6">
        <f>'登録者'!C337</f>
        <v>0</v>
      </c>
      <c r="P338" t="str">
        <f t="shared" si="17"/>
        <v>0</v>
      </c>
      <c r="Q338" t="str">
        <f t="shared" si="15"/>
        <v>0</v>
      </c>
    </row>
    <row r="339" spans="13:17" ht="13.5">
      <c r="M339" s="6">
        <f>'登録者'!B338</f>
        <v>0</v>
      </c>
      <c r="N339" s="172" t="str">
        <f t="shared" si="16"/>
        <v>0</v>
      </c>
      <c r="O339" s="6">
        <f>'登録者'!C338</f>
        <v>0</v>
      </c>
      <c r="P339" t="str">
        <f t="shared" si="17"/>
        <v>0</v>
      </c>
      <c r="Q339" t="str">
        <f t="shared" si="15"/>
        <v>0</v>
      </c>
    </row>
    <row r="340" spans="13:17" ht="13.5">
      <c r="M340" s="6">
        <f>'登録者'!B339</f>
        <v>0</v>
      </c>
      <c r="N340" s="172" t="str">
        <f t="shared" si="16"/>
        <v>0</v>
      </c>
      <c r="O340" s="6">
        <f>'登録者'!C339</f>
        <v>0</v>
      </c>
      <c r="P340" t="str">
        <f t="shared" si="17"/>
        <v>0</v>
      </c>
      <c r="Q340" t="str">
        <f t="shared" si="15"/>
        <v>0</v>
      </c>
    </row>
    <row r="341" spans="13:17" ht="13.5">
      <c r="M341" s="6">
        <f>'登録者'!B340</f>
        <v>0</v>
      </c>
      <c r="N341" s="172" t="str">
        <f t="shared" si="16"/>
        <v>0</v>
      </c>
      <c r="O341" s="6">
        <f>'登録者'!C340</f>
        <v>0</v>
      </c>
      <c r="P341" t="str">
        <f t="shared" si="17"/>
        <v>0</v>
      </c>
      <c r="Q341" t="str">
        <f t="shared" si="15"/>
        <v>0</v>
      </c>
    </row>
    <row r="342" spans="13:17" ht="13.5">
      <c r="M342" s="6">
        <f>'登録者'!B341</f>
        <v>0</v>
      </c>
      <c r="N342" s="172" t="str">
        <f t="shared" si="16"/>
        <v>0</v>
      </c>
      <c r="O342" s="6">
        <f>'登録者'!C341</f>
        <v>0</v>
      </c>
      <c r="P342" t="str">
        <f t="shared" si="17"/>
        <v>0</v>
      </c>
      <c r="Q342" t="str">
        <f t="shared" si="15"/>
        <v>0</v>
      </c>
    </row>
    <row r="343" spans="13:17" ht="13.5">
      <c r="M343" s="6">
        <f>'登録者'!B342</f>
        <v>0</v>
      </c>
      <c r="N343" s="172" t="str">
        <f t="shared" si="16"/>
        <v>0</v>
      </c>
      <c r="O343" s="6">
        <f>'登録者'!C342</f>
        <v>0</v>
      </c>
      <c r="P343" t="str">
        <f t="shared" si="17"/>
        <v>0</v>
      </c>
      <c r="Q343" t="str">
        <f t="shared" si="15"/>
        <v>0</v>
      </c>
    </row>
    <row r="344" spans="13:17" ht="13.5">
      <c r="M344" s="6">
        <f>'登録者'!B343</f>
        <v>0</v>
      </c>
      <c r="N344" s="172" t="str">
        <f t="shared" si="16"/>
        <v>0</v>
      </c>
      <c r="O344" s="6">
        <f>'登録者'!C343</f>
        <v>0</v>
      </c>
      <c r="P344" t="str">
        <f t="shared" si="17"/>
        <v>0</v>
      </c>
      <c r="Q344" t="str">
        <f t="shared" si="15"/>
        <v>0</v>
      </c>
    </row>
    <row r="345" spans="13:17" ht="13.5">
      <c r="M345" s="6">
        <f>'登録者'!B344</f>
        <v>0</v>
      </c>
      <c r="N345" s="172" t="str">
        <f t="shared" si="16"/>
        <v>0</v>
      </c>
      <c r="O345" s="6">
        <f>'登録者'!C344</f>
        <v>0</v>
      </c>
      <c r="P345" t="str">
        <f t="shared" si="17"/>
        <v>0</v>
      </c>
      <c r="Q345" t="str">
        <f t="shared" si="15"/>
        <v>0</v>
      </c>
    </row>
    <row r="346" spans="13:17" ht="13.5">
      <c r="M346" s="6">
        <f>'登録者'!B345</f>
        <v>0</v>
      </c>
      <c r="N346" s="172" t="str">
        <f t="shared" si="16"/>
        <v>0</v>
      </c>
      <c r="O346" s="6">
        <f>'登録者'!C345</f>
        <v>0</v>
      </c>
      <c r="P346" t="str">
        <f t="shared" si="17"/>
        <v>0</v>
      </c>
      <c r="Q346" t="str">
        <f t="shared" si="15"/>
        <v>0</v>
      </c>
    </row>
    <row r="347" spans="13:17" ht="13.5">
      <c r="M347" s="6">
        <f>'登録者'!B346</f>
        <v>0</v>
      </c>
      <c r="N347" s="172" t="str">
        <f t="shared" si="16"/>
        <v>0</v>
      </c>
      <c r="O347" s="6">
        <f>'登録者'!C346</f>
        <v>0</v>
      </c>
      <c r="P347" t="str">
        <f t="shared" si="17"/>
        <v>0</v>
      </c>
      <c r="Q347" t="str">
        <f t="shared" si="15"/>
        <v>0</v>
      </c>
    </row>
    <row r="348" spans="13:17" ht="13.5">
      <c r="M348" s="6">
        <f>'登録者'!B347</f>
        <v>0</v>
      </c>
      <c r="N348" s="172" t="str">
        <f t="shared" si="16"/>
        <v>0</v>
      </c>
      <c r="O348" s="6">
        <f>'登録者'!C347</f>
        <v>0</v>
      </c>
      <c r="P348" t="str">
        <f t="shared" si="17"/>
        <v>0</v>
      </c>
      <c r="Q348" t="str">
        <f t="shared" si="15"/>
        <v>0</v>
      </c>
    </row>
    <row r="349" spans="13:17" ht="13.5">
      <c r="M349" s="6">
        <f>'登録者'!B348</f>
        <v>0</v>
      </c>
      <c r="N349" s="172" t="str">
        <f t="shared" si="16"/>
        <v>0</v>
      </c>
      <c r="O349" s="6">
        <f>'登録者'!C348</f>
        <v>0</v>
      </c>
      <c r="P349" t="str">
        <f t="shared" si="17"/>
        <v>0</v>
      </c>
      <c r="Q349" t="str">
        <f t="shared" si="15"/>
        <v>0</v>
      </c>
    </row>
    <row r="350" spans="13:17" ht="13.5">
      <c r="M350" s="6">
        <f>'登録者'!B349</f>
        <v>0</v>
      </c>
      <c r="N350" s="172" t="str">
        <f t="shared" si="16"/>
        <v>0</v>
      </c>
      <c r="O350" s="6">
        <f>'登録者'!C349</f>
        <v>0</v>
      </c>
      <c r="P350" t="str">
        <f t="shared" si="17"/>
        <v>0</v>
      </c>
      <c r="Q350" t="str">
        <f t="shared" si="15"/>
        <v>0</v>
      </c>
    </row>
    <row r="351" spans="13:17" ht="13.5">
      <c r="M351" s="6">
        <f>'登録者'!B350</f>
        <v>0</v>
      </c>
      <c r="N351" s="172" t="str">
        <f t="shared" si="16"/>
        <v>0</v>
      </c>
      <c r="O351" s="6">
        <f>'登録者'!C350</f>
        <v>0</v>
      </c>
      <c r="P351" t="str">
        <f t="shared" si="17"/>
        <v>0</v>
      </c>
      <c r="Q351" t="str">
        <f t="shared" si="15"/>
        <v>0</v>
      </c>
    </row>
    <row r="352" spans="13:17" ht="13.5">
      <c r="M352" s="6">
        <f>'登録者'!B351</f>
        <v>0</v>
      </c>
      <c r="N352" s="172" t="str">
        <f t="shared" si="16"/>
        <v>0</v>
      </c>
      <c r="O352" s="6">
        <f>'登録者'!C351</f>
        <v>0</v>
      </c>
      <c r="P352" t="str">
        <f t="shared" si="17"/>
        <v>0</v>
      </c>
      <c r="Q352" t="str">
        <f t="shared" si="15"/>
        <v>0</v>
      </c>
    </row>
    <row r="353" spans="13:17" ht="13.5">
      <c r="M353" s="6">
        <f>'登録者'!B352</f>
        <v>0</v>
      </c>
      <c r="N353" s="172" t="str">
        <f t="shared" si="16"/>
        <v>0</v>
      </c>
      <c r="O353" s="6">
        <f>'登録者'!C352</f>
        <v>0</v>
      </c>
      <c r="P353" t="str">
        <f t="shared" si="17"/>
        <v>0</v>
      </c>
      <c r="Q353" t="str">
        <f t="shared" si="15"/>
        <v>0</v>
      </c>
    </row>
    <row r="354" spans="13:17" ht="13.5">
      <c r="M354" s="6">
        <f>'登録者'!B353</f>
        <v>0</v>
      </c>
      <c r="N354" s="172" t="str">
        <f t="shared" si="16"/>
        <v>0</v>
      </c>
      <c r="O354" s="6">
        <f>'登録者'!C353</f>
        <v>0</v>
      </c>
      <c r="P354" t="str">
        <f t="shared" si="17"/>
        <v>0</v>
      </c>
      <c r="Q354" t="str">
        <f t="shared" si="15"/>
        <v>0</v>
      </c>
    </row>
    <row r="355" spans="13:17" ht="13.5">
      <c r="M355" s="6">
        <f>'登録者'!B354</f>
        <v>0</v>
      </c>
      <c r="N355" s="172" t="str">
        <f t="shared" si="16"/>
        <v>0</v>
      </c>
      <c r="O355" s="6">
        <f>'登録者'!C354</f>
        <v>0</v>
      </c>
      <c r="P355" t="str">
        <f t="shared" si="17"/>
        <v>0</v>
      </c>
      <c r="Q355" t="str">
        <f t="shared" si="15"/>
        <v>0</v>
      </c>
    </row>
    <row r="356" spans="13:17" ht="13.5">
      <c r="M356" s="6">
        <f>'登録者'!B355</f>
        <v>0</v>
      </c>
      <c r="N356" s="172" t="str">
        <f t="shared" si="16"/>
        <v>0</v>
      </c>
      <c r="O356" s="6">
        <f>'登録者'!C355</f>
        <v>0</v>
      </c>
      <c r="P356" t="str">
        <f t="shared" si="17"/>
        <v>0</v>
      </c>
      <c r="Q356" t="str">
        <f t="shared" si="15"/>
        <v>0</v>
      </c>
    </row>
    <row r="357" spans="13:17" ht="13.5">
      <c r="M357" s="6">
        <f>'登録者'!B356</f>
        <v>0</v>
      </c>
      <c r="N357" s="172" t="str">
        <f t="shared" si="16"/>
        <v>0</v>
      </c>
      <c r="O357" s="6">
        <f>'登録者'!C356</f>
        <v>0</v>
      </c>
      <c r="P357" t="str">
        <f t="shared" si="17"/>
        <v>0</v>
      </c>
      <c r="Q357" t="str">
        <f t="shared" si="15"/>
        <v>0</v>
      </c>
    </row>
    <row r="358" spans="13:17" ht="13.5">
      <c r="M358" s="6">
        <f>'登録者'!B357</f>
        <v>0</v>
      </c>
      <c r="N358" s="172" t="str">
        <f t="shared" si="16"/>
        <v>0</v>
      </c>
      <c r="O358" s="6">
        <f>'登録者'!C357</f>
        <v>0</v>
      </c>
      <c r="P358" t="str">
        <f t="shared" si="17"/>
        <v>0</v>
      </c>
      <c r="Q358" t="str">
        <f t="shared" si="15"/>
        <v>0</v>
      </c>
    </row>
    <row r="359" spans="13:17" ht="13.5">
      <c r="M359" s="6">
        <f>'登録者'!B358</f>
        <v>0</v>
      </c>
      <c r="N359" s="172" t="str">
        <f t="shared" si="16"/>
        <v>0</v>
      </c>
      <c r="O359" s="6">
        <f>'登録者'!C358</f>
        <v>0</v>
      </c>
      <c r="P359" t="str">
        <f t="shared" si="17"/>
        <v>0</v>
      </c>
      <c r="Q359" t="str">
        <f t="shared" si="15"/>
        <v>0</v>
      </c>
    </row>
    <row r="360" spans="13:17" ht="13.5">
      <c r="M360" s="6">
        <f>'登録者'!B359</f>
        <v>0</v>
      </c>
      <c r="N360" s="172" t="str">
        <f t="shared" si="16"/>
        <v>0</v>
      </c>
      <c r="O360" s="6">
        <f>'登録者'!C359</f>
        <v>0</v>
      </c>
      <c r="P360" t="str">
        <f t="shared" si="17"/>
        <v>0</v>
      </c>
      <c r="Q360" t="str">
        <f t="shared" si="15"/>
        <v>0</v>
      </c>
    </row>
    <row r="361" spans="13:17" ht="13.5">
      <c r="M361" s="6">
        <f>'登録者'!B360</f>
        <v>0</v>
      </c>
      <c r="N361" s="172" t="str">
        <f t="shared" si="16"/>
        <v>0</v>
      </c>
      <c r="O361" s="6">
        <f>'登録者'!C360</f>
        <v>0</v>
      </c>
      <c r="P361" t="str">
        <f t="shared" si="17"/>
        <v>0</v>
      </c>
      <c r="Q361" t="str">
        <f t="shared" si="15"/>
        <v>0</v>
      </c>
    </row>
    <row r="362" spans="13:17" ht="13.5">
      <c r="M362" s="6">
        <f>'登録者'!B361</f>
        <v>0</v>
      </c>
      <c r="N362" s="172" t="str">
        <f t="shared" si="16"/>
        <v>0</v>
      </c>
      <c r="O362" s="6">
        <f>'登録者'!C361</f>
        <v>0</v>
      </c>
      <c r="P362" t="str">
        <f t="shared" si="17"/>
        <v>0</v>
      </c>
      <c r="Q362" t="str">
        <f t="shared" si="15"/>
        <v>0</v>
      </c>
    </row>
    <row r="363" spans="13:17" ht="13.5">
      <c r="M363" s="6">
        <f>'登録者'!B362</f>
        <v>0</v>
      </c>
      <c r="N363" s="172" t="str">
        <f t="shared" si="16"/>
        <v>0</v>
      </c>
      <c r="O363" s="6">
        <f>'登録者'!C362</f>
        <v>0</v>
      </c>
      <c r="P363" t="str">
        <f t="shared" si="17"/>
        <v>0</v>
      </c>
      <c r="Q363" t="str">
        <f t="shared" si="15"/>
        <v>0</v>
      </c>
    </row>
    <row r="364" spans="13:17" ht="13.5">
      <c r="M364" s="6">
        <f>'登録者'!B363</f>
        <v>0</v>
      </c>
      <c r="N364" s="172" t="str">
        <f t="shared" si="16"/>
        <v>0</v>
      </c>
      <c r="O364" s="6">
        <f>'登録者'!C363</f>
        <v>0</v>
      </c>
      <c r="P364" t="str">
        <f t="shared" si="17"/>
        <v>0</v>
      </c>
      <c r="Q364" t="str">
        <f t="shared" si="15"/>
        <v>0</v>
      </c>
    </row>
    <row r="365" spans="13:17" ht="13.5">
      <c r="M365" s="6">
        <f>'登録者'!B364</f>
        <v>0</v>
      </c>
      <c r="N365" s="172" t="str">
        <f t="shared" si="16"/>
        <v>0</v>
      </c>
      <c r="O365" s="6">
        <f>'登録者'!C364</f>
        <v>0</v>
      </c>
      <c r="P365" t="str">
        <f t="shared" si="17"/>
        <v>0</v>
      </c>
      <c r="Q365" t="str">
        <f t="shared" si="15"/>
        <v>0</v>
      </c>
    </row>
    <row r="366" spans="13:17" ht="13.5">
      <c r="M366" s="6">
        <f>'登録者'!B365</f>
        <v>0</v>
      </c>
      <c r="N366" s="172" t="str">
        <f t="shared" si="16"/>
        <v>0</v>
      </c>
      <c r="O366" s="6">
        <f>'登録者'!C365</f>
        <v>0</v>
      </c>
      <c r="P366" t="str">
        <f t="shared" si="17"/>
        <v>0</v>
      </c>
      <c r="Q366" t="str">
        <f t="shared" si="15"/>
        <v>0</v>
      </c>
    </row>
    <row r="367" spans="13:17" ht="13.5">
      <c r="M367" s="6">
        <f>'登録者'!B366</f>
        <v>0</v>
      </c>
      <c r="N367" s="172" t="str">
        <f t="shared" si="16"/>
        <v>0</v>
      </c>
      <c r="O367" s="6">
        <f>'登録者'!C366</f>
        <v>0</v>
      </c>
      <c r="P367" t="str">
        <f t="shared" si="17"/>
        <v>0</v>
      </c>
      <c r="Q367" t="str">
        <f t="shared" si="15"/>
        <v>0</v>
      </c>
    </row>
    <row r="368" spans="13:17" ht="13.5">
      <c r="M368" s="6">
        <f>'登録者'!B367</f>
        <v>0</v>
      </c>
      <c r="N368" s="172" t="str">
        <f t="shared" si="16"/>
        <v>0</v>
      </c>
      <c r="O368" s="6">
        <f>'登録者'!C367</f>
        <v>0</v>
      </c>
      <c r="P368" t="str">
        <f t="shared" si="17"/>
        <v>0</v>
      </c>
      <c r="Q368" t="str">
        <f t="shared" si="15"/>
        <v>0</v>
      </c>
    </row>
    <row r="369" spans="13:17" ht="13.5">
      <c r="M369" s="6">
        <f>'登録者'!B368</f>
        <v>0</v>
      </c>
      <c r="N369" s="172" t="str">
        <f t="shared" si="16"/>
        <v>0</v>
      </c>
      <c r="O369" s="6">
        <f>'登録者'!C368</f>
        <v>0</v>
      </c>
      <c r="P369" t="str">
        <f t="shared" si="17"/>
        <v>0</v>
      </c>
      <c r="Q369" t="str">
        <f t="shared" si="15"/>
        <v>0</v>
      </c>
    </row>
    <row r="370" spans="13:17" ht="13.5">
      <c r="M370" s="6">
        <f>'登録者'!B369</f>
        <v>0</v>
      </c>
      <c r="N370" s="172" t="str">
        <f t="shared" si="16"/>
        <v>0</v>
      </c>
      <c r="O370" s="6">
        <f>'登録者'!C369</f>
        <v>0</v>
      </c>
      <c r="P370" t="str">
        <f t="shared" si="17"/>
        <v>0</v>
      </c>
      <c r="Q370" t="str">
        <f t="shared" si="15"/>
        <v>0</v>
      </c>
    </row>
    <row r="371" spans="13:17" ht="13.5">
      <c r="M371" s="6">
        <f>'登録者'!B370</f>
        <v>0</v>
      </c>
      <c r="N371" s="172" t="str">
        <f t="shared" si="16"/>
        <v>0</v>
      </c>
      <c r="O371" s="6">
        <f>'登録者'!C370</f>
        <v>0</v>
      </c>
      <c r="P371" t="str">
        <f t="shared" si="17"/>
        <v>0</v>
      </c>
      <c r="Q371" t="str">
        <f t="shared" si="15"/>
        <v>0</v>
      </c>
    </row>
    <row r="372" spans="13:17" ht="13.5">
      <c r="M372" s="6">
        <f>'登録者'!B371</f>
        <v>0</v>
      </c>
      <c r="N372" s="172" t="str">
        <f t="shared" si="16"/>
        <v>0</v>
      </c>
      <c r="O372" s="6">
        <f>'登録者'!C371</f>
        <v>0</v>
      </c>
      <c r="P372" t="str">
        <f t="shared" si="17"/>
        <v>0</v>
      </c>
      <c r="Q372" t="str">
        <f t="shared" si="15"/>
        <v>0</v>
      </c>
    </row>
    <row r="373" spans="13:17" ht="13.5">
      <c r="M373" s="6">
        <f>'登録者'!B372</f>
        <v>0</v>
      </c>
      <c r="N373" s="172" t="str">
        <f t="shared" si="16"/>
        <v>0</v>
      </c>
      <c r="O373" s="6">
        <f>'登録者'!C372</f>
        <v>0</v>
      </c>
      <c r="P373" t="str">
        <f t="shared" si="17"/>
        <v>0</v>
      </c>
      <c r="Q373" t="str">
        <f t="shared" si="15"/>
        <v>0</v>
      </c>
    </row>
    <row r="374" spans="13:17" ht="13.5">
      <c r="M374" s="6">
        <f>'登録者'!B373</f>
        <v>0</v>
      </c>
      <c r="N374" s="172" t="str">
        <f t="shared" si="16"/>
        <v>0</v>
      </c>
      <c r="O374" s="6">
        <f>'登録者'!C373</f>
        <v>0</v>
      </c>
      <c r="P374" t="str">
        <f t="shared" si="17"/>
        <v>0</v>
      </c>
      <c r="Q374" t="str">
        <f t="shared" si="15"/>
        <v>0</v>
      </c>
    </row>
    <row r="375" spans="13:17" ht="13.5">
      <c r="M375" s="6">
        <f>'登録者'!B374</f>
        <v>0</v>
      </c>
      <c r="N375" s="172" t="str">
        <f t="shared" si="16"/>
        <v>0</v>
      </c>
      <c r="O375" s="6">
        <f>'登録者'!C374</f>
        <v>0</v>
      </c>
      <c r="P375" t="str">
        <f t="shared" si="17"/>
        <v>0</v>
      </c>
      <c r="Q375" t="str">
        <f t="shared" si="15"/>
        <v>0</v>
      </c>
    </row>
    <row r="376" spans="13:17" ht="13.5">
      <c r="M376" s="6">
        <f>'登録者'!B375</f>
        <v>0</v>
      </c>
      <c r="N376" s="172" t="str">
        <f t="shared" si="16"/>
        <v>0</v>
      </c>
      <c r="O376" s="6">
        <f>'登録者'!C375</f>
        <v>0</v>
      </c>
      <c r="P376" t="str">
        <f t="shared" si="17"/>
        <v>0</v>
      </c>
      <c r="Q376" t="str">
        <f t="shared" si="15"/>
        <v>0</v>
      </c>
    </row>
    <row r="377" spans="13:17" ht="13.5">
      <c r="M377" s="6">
        <f>'登録者'!B376</f>
        <v>0</v>
      </c>
      <c r="N377" s="172" t="str">
        <f t="shared" si="16"/>
        <v>0</v>
      </c>
      <c r="O377" s="6">
        <f>'登録者'!C376</f>
        <v>0</v>
      </c>
      <c r="P377" t="str">
        <f t="shared" si="17"/>
        <v>0</v>
      </c>
      <c r="Q377" t="str">
        <f t="shared" si="15"/>
        <v>0</v>
      </c>
    </row>
    <row r="378" spans="13:17" ht="13.5">
      <c r="M378" s="6">
        <f>'登録者'!B377</f>
        <v>0</v>
      </c>
      <c r="N378" s="172" t="str">
        <f t="shared" si="16"/>
        <v>0</v>
      </c>
      <c r="O378" s="6">
        <f>'登録者'!C377</f>
        <v>0</v>
      </c>
      <c r="P378" t="str">
        <f t="shared" si="17"/>
        <v>0</v>
      </c>
      <c r="Q378" t="str">
        <f t="shared" si="15"/>
        <v>0</v>
      </c>
    </row>
    <row r="379" spans="13:17" ht="13.5">
      <c r="M379" s="6">
        <f>'登録者'!B378</f>
        <v>0</v>
      </c>
      <c r="N379" s="172" t="str">
        <f t="shared" si="16"/>
        <v>0</v>
      </c>
      <c r="O379" s="6">
        <f>'登録者'!C378</f>
        <v>0</v>
      </c>
      <c r="P379" t="str">
        <f t="shared" si="17"/>
        <v>0</v>
      </c>
      <c r="Q379" t="str">
        <f t="shared" si="15"/>
        <v>0</v>
      </c>
    </row>
    <row r="380" spans="13:17" ht="13.5">
      <c r="M380" s="6">
        <f>'登録者'!B379</f>
        <v>0</v>
      </c>
      <c r="N380" s="172" t="str">
        <f t="shared" si="16"/>
        <v>0</v>
      </c>
      <c r="O380" s="6">
        <f>'登録者'!C379</f>
        <v>0</v>
      </c>
      <c r="P380" t="str">
        <f t="shared" si="17"/>
        <v>0</v>
      </c>
      <c r="Q380" t="str">
        <f t="shared" si="15"/>
        <v>0</v>
      </c>
    </row>
    <row r="381" spans="13:17" ht="13.5">
      <c r="M381" s="6">
        <f>'登録者'!B380</f>
        <v>0</v>
      </c>
      <c r="N381" s="172" t="str">
        <f t="shared" si="16"/>
        <v>0</v>
      </c>
      <c r="O381" s="6">
        <f>'登録者'!C380</f>
        <v>0</v>
      </c>
      <c r="P381" t="str">
        <f t="shared" si="17"/>
        <v>0</v>
      </c>
      <c r="Q381" t="str">
        <f t="shared" si="15"/>
        <v>0</v>
      </c>
    </row>
    <row r="382" spans="13:17" ht="13.5">
      <c r="M382" s="6">
        <f>'登録者'!B381</f>
        <v>0</v>
      </c>
      <c r="N382" s="172" t="str">
        <f t="shared" si="16"/>
        <v>0</v>
      </c>
      <c r="O382" s="6">
        <f>'登録者'!C381</f>
        <v>0</v>
      </c>
      <c r="P382" t="str">
        <f t="shared" si="17"/>
        <v>0</v>
      </c>
      <c r="Q382" t="str">
        <f t="shared" si="15"/>
        <v>0</v>
      </c>
    </row>
    <row r="383" spans="13:17" ht="13.5">
      <c r="M383" s="6">
        <f>'登録者'!B382</f>
        <v>0</v>
      </c>
      <c r="N383" s="172" t="str">
        <f t="shared" si="16"/>
        <v>0</v>
      </c>
      <c r="O383" s="6">
        <f>'登録者'!C382</f>
        <v>0</v>
      </c>
      <c r="P383" t="str">
        <f t="shared" si="17"/>
        <v>0</v>
      </c>
      <c r="Q383" t="str">
        <f t="shared" si="15"/>
        <v>0</v>
      </c>
    </row>
    <row r="384" spans="13:17" ht="13.5">
      <c r="M384" s="6">
        <f>'登録者'!B383</f>
        <v>0</v>
      </c>
      <c r="N384" s="172" t="str">
        <f t="shared" si="16"/>
        <v>0</v>
      </c>
      <c r="O384" s="6">
        <f>'登録者'!C383</f>
        <v>0</v>
      </c>
      <c r="P384" t="str">
        <f t="shared" si="17"/>
        <v>0</v>
      </c>
      <c r="Q384" t="str">
        <f t="shared" si="15"/>
        <v>0</v>
      </c>
    </row>
    <row r="385" spans="13:17" ht="13.5">
      <c r="M385" s="6">
        <f>'登録者'!B384</f>
        <v>0</v>
      </c>
      <c r="N385" s="172" t="str">
        <f t="shared" si="16"/>
        <v>0</v>
      </c>
      <c r="O385" s="6">
        <f>'登録者'!C384</f>
        <v>0</v>
      </c>
      <c r="P385" t="str">
        <f t="shared" si="17"/>
        <v>0</v>
      </c>
      <c r="Q385" t="str">
        <f t="shared" si="15"/>
        <v>0</v>
      </c>
    </row>
    <row r="386" spans="13:17" ht="13.5">
      <c r="M386" s="6">
        <f>'登録者'!B385</f>
        <v>0</v>
      </c>
      <c r="N386" s="172" t="str">
        <f t="shared" si="16"/>
        <v>0</v>
      </c>
      <c r="O386" s="6">
        <f>'登録者'!C385</f>
        <v>0</v>
      </c>
      <c r="P386" t="str">
        <f t="shared" si="17"/>
        <v>0</v>
      </c>
      <c r="Q386" t="str">
        <f t="shared" si="15"/>
        <v>0</v>
      </c>
    </row>
    <row r="387" spans="13:17" ht="13.5">
      <c r="M387" s="6">
        <f>'登録者'!B386</f>
        <v>0</v>
      </c>
      <c r="N387" s="172" t="str">
        <f t="shared" si="16"/>
        <v>0</v>
      </c>
      <c r="O387" s="6">
        <f>'登録者'!C386</f>
        <v>0</v>
      </c>
      <c r="P387" t="str">
        <f t="shared" si="17"/>
        <v>0</v>
      </c>
      <c r="Q387" t="str">
        <f t="shared" si="15"/>
        <v>0</v>
      </c>
    </row>
    <row r="388" spans="13:17" ht="13.5">
      <c r="M388" s="6">
        <f>'登録者'!B387</f>
        <v>0</v>
      </c>
      <c r="N388" s="172" t="str">
        <f t="shared" si="16"/>
        <v>0</v>
      </c>
      <c r="O388" s="6">
        <f>'登録者'!C387</f>
        <v>0</v>
      </c>
      <c r="P388" t="str">
        <f t="shared" si="17"/>
        <v>0</v>
      </c>
      <c r="Q388" t="str">
        <f t="shared" si="15"/>
        <v>0</v>
      </c>
    </row>
    <row r="389" spans="13:17" ht="13.5">
      <c r="M389" s="6">
        <f>'登録者'!B388</f>
        <v>0</v>
      </c>
      <c r="N389" s="172" t="str">
        <f t="shared" si="16"/>
        <v>0</v>
      </c>
      <c r="O389" s="6">
        <f>'登録者'!C388</f>
        <v>0</v>
      </c>
      <c r="P389" t="str">
        <f t="shared" si="17"/>
        <v>0</v>
      </c>
      <c r="Q389" t="str">
        <f t="shared" si="15"/>
        <v>0</v>
      </c>
    </row>
    <row r="390" spans="13:17" ht="13.5">
      <c r="M390" s="6">
        <f>'登録者'!B389</f>
        <v>0</v>
      </c>
      <c r="N390" s="172" t="str">
        <f t="shared" si="16"/>
        <v>0</v>
      </c>
      <c r="O390" s="6">
        <f>'登録者'!C389</f>
        <v>0</v>
      </c>
      <c r="P390" t="str">
        <f t="shared" si="17"/>
        <v>0</v>
      </c>
      <c r="Q390" t="str">
        <f t="shared" si="15"/>
        <v>0</v>
      </c>
    </row>
    <row r="391" spans="13:17" ht="13.5">
      <c r="M391" s="6">
        <f>'登録者'!B390</f>
        <v>0</v>
      </c>
      <c r="N391" s="172" t="str">
        <f t="shared" si="16"/>
        <v>0</v>
      </c>
      <c r="O391" s="6">
        <f>'登録者'!C390</f>
        <v>0</v>
      </c>
      <c r="P391" t="str">
        <f t="shared" si="17"/>
        <v>0</v>
      </c>
      <c r="Q391" t="str">
        <f t="shared" si="15"/>
        <v>0</v>
      </c>
    </row>
    <row r="392" spans="13:17" ht="13.5">
      <c r="M392" s="6">
        <f>'登録者'!B391</f>
        <v>0</v>
      </c>
      <c r="N392" s="172" t="str">
        <f t="shared" si="16"/>
        <v>0</v>
      </c>
      <c r="O392" s="6">
        <f>'登録者'!C391</f>
        <v>0</v>
      </c>
      <c r="P392" t="str">
        <f t="shared" si="17"/>
        <v>0</v>
      </c>
      <c r="Q392" t="str">
        <f t="shared" si="15"/>
        <v>0</v>
      </c>
    </row>
    <row r="393" spans="13:17" ht="13.5">
      <c r="M393" s="6">
        <f>'登録者'!B392</f>
        <v>0</v>
      </c>
      <c r="N393" s="172" t="str">
        <f t="shared" si="16"/>
        <v>0</v>
      </c>
      <c r="O393" s="6">
        <f>'登録者'!C392</f>
        <v>0</v>
      </c>
      <c r="P393" t="str">
        <f t="shared" si="17"/>
        <v>0</v>
      </c>
      <c r="Q393" t="str">
        <f t="shared" si="15"/>
        <v>0</v>
      </c>
    </row>
    <row r="394" spans="13:17" ht="13.5">
      <c r="M394" s="6">
        <f>'登録者'!B393</f>
        <v>0</v>
      </c>
      <c r="N394" s="172" t="str">
        <f t="shared" si="16"/>
        <v>0</v>
      </c>
      <c r="O394" s="6">
        <f>'登録者'!C393</f>
        <v>0</v>
      </c>
      <c r="P394" t="str">
        <f t="shared" si="17"/>
        <v>0</v>
      </c>
      <c r="Q394" t="str">
        <f t="shared" si="15"/>
        <v>0</v>
      </c>
    </row>
    <row r="395" spans="13:17" ht="13.5">
      <c r="M395" s="6">
        <f>'登録者'!B394</f>
        <v>0</v>
      </c>
      <c r="N395" s="172" t="str">
        <f t="shared" si="16"/>
        <v>0</v>
      </c>
      <c r="O395" s="6">
        <f>'登録者'!C394</f>
        <v>0</v>
      </c>
      <c r="P395" t="str">
        <f t="shared" si="17"/>
        <v>0</v>
      </c>
      <c r="Q395" t="str">
        <f aca="true" t="shared" si="18" ref="Q395:Q407">TRIM(SUBSTITUTE(P395," ",""))</f>
        <v>0</v>
      </c>
    </row>
    <row r="396" spans="13:17" ht="13.5">
      <c r="M396" s="6">
        <f>'登録者'!B395</f>
        <v>0</v>
      </c>
      <c r="N396" s="172" t="str">
        <f aca="true" t="shared" si="19" ref="N396:N407">ASC(M396)</f>
        <v>0</v>
      </c>
      <c r="O396" s="6">
        <f>'登録者'!C395</f>
        <v>0</v>
      </c>
      <c r="P396" t="str">
        <f aca="true" t="shared" si="20" ref="P396:P407">TRIM(SUBSTITUTE(O396,"　",""))</f>
        <v>0</v>
      </c>
      <c r="Q396" t="str">
        <f t="shared" si="18"/>
        <v>0</v>
      </c>
    </row>
    <row r="397" spans="13:17" ht="13.5">
      <c r="M397" s="6">
        <f>'登録者'!B396</f>
        <v>0</v>
      </c>
      <c r="N397" s="172" t="str">
        <f t="shared" si="19"/>
        <v>0</v>
      </c>
      <c r="O397" s="6">
        <f>'登録者'!C396</f>
        <v>0</v>
      </c>
      <c r="P397" t="str">
        <f t="shared" si="20"/>
        <v>0</v>
      </c>
      <c r="Q397" t="str">
        <f t="shared" si="18"/>
        <v>0</v>
      </c>
    </row>
    <row r="398" spans="13:17" ht="13.5">
      <c r="M398" s="6">
        <f>'登録者'!B397</f>
        <v>0</v>
      </c>
      <c r="N398" s="172" t="str">
        <f t="shared" si="19"/>
        <v>0</v>
      </c>
      <c r="O398" s="6">
        <f>'登録者'!C397</f>
        <v>0</v>
      </c>
      <c r="P398" t="str">
        <f t="shared" si="20"/>
        <v>0</v>
      </c>
      <c r="Q398" t="str">
        <f t="shared" si="18"/>
        <v>0</v>
      </c>
    </row>
    <row r="399" spans="13:17" ht="13.5">
      <c r="M399" s="6">
        <f>'登録者'!B398</f>
        <v>0</v>
      </c>
      <c r="N399" s="172" t="str">
        <f t="shared" si="19"/>
        <v>0</v>
      </c>
      <c r="O399" s="6">
        <f>'登録者'!C398</f>
        <v>0</v>
      </c>
      <c r="P399" t="str">
        <f t="shared" si="20"/>
        <v>0</v>
      </c>
      <c r="Q399" t="str">
        <f t="shared" si="18"/>
        <v>0</v>
      </c>
    </row>
    <row r="400" spans="13:17" ht="13.5">
      <c r="M400" s="6">
        <f>'登録者'!B399</f>
        <v>0</v>
      </c>
      <c r="N400" s="172" t="str">
        <f t="shared" si="19"/>
        <v>0</v>
      </c>
      <c r="O400" s="6">
        <f>'登録者'!C399</f>
        <v>0</v>
      </c>
      <c r="P400" t="str">
        <f t="shared" si="20"/>
        <v>0</v>
      </c>
      <c r="Q400" t="str">
        <f t="shared" si="18"/>
        <v>0</v>
      </c>
    </row>
    <row r="401" spans="13:17" ht="13.5">
      <c r="M401" s="6">
        <f>'登録者'!B400</f>
        <v>0</v>
      </c>
      <c r="N401" s="172" t="str">
        <f t="shared" si="19"/>
        <v>0</v>
      </c>
      <c r="O401" s="6">
        <f>'登録者'!C400</f>
        <v>0</v>
      </c>
      <c r="P401" t="str">
        <f t="shared" si="20"/>
        <v>0</v>
      </c>
      <c r="Q401" t="str">
        <f t="shared" si="18"/>
        <v>0</v>
      </c>
    </row>
    <row r="402" spans="13:17" ht="13.5">
      <c r="M402" s="6">
        <f>'登録者'!B401</f>
        <v>0</v>
      </c>
      <c r="N402" s="172" t="str">
        <f t="shared" si="19"/>
        <v>0</v>
      </c>
      <c r="O402" s="6">
        <f>'登録者'!C401</f>
        <v>0</v>
      </c>
      <c r="P402" t="str">
        <f t="shared" si="20"/>
        <v>0</v>
      </c>
      <c r="Q402" t="str">
        <f t="shared" si="18"/>
        <v>0</v>
      </c>
    </row>
    <row r="403" spans="13:17" ht="13.5">
      <c r="M403" s="6">
        <f>'登録者'!B402</f>
        <v>0</v>
      </c>
      <c r="N403" s="172" t="str">
        <f t="shared" si="19"/>
        <v>0</v>
      </c>
      <c r="O403" s="6">
        <f>'登録者'!C402</f>
        <v>0</v>
      </c>
      <c r="P403" t="str">
        <f t="shared" si="20"/>
        <v>0</v>
      </c>
      <c r="Q403" t="str">
        <f t="shared" si="18"/>
        <v>0</v>
      </c>
    </row>
    <row r="404" spans="13:17" ht="13.5">
      <c r="M404" s="6">
        <f>'登録者'!B403</f>
        <v>0</v>
      </c>
      <c r="N404" s="172" t="str">
        <f t="shared" si="19"/>
        <v>0</v>
      </c>
      <c r="O404" s="6">
        <f>'登録者'!C403</f>
        <v>0</v>
      </c>
      <c r="P404" t="str">
        <f t="shared" si="20"/>
        <v>0</v>
      </c>
      <c r="Q404" t="str">
        <f t="shared" si="18"/>
        <v>0</v>
      </c>
    </row>
    <row r="405" spans="13:17" ht="13.5">
      <c r="M405" s="6">
        <f>'登録者'!B404</f>
        <v>0</v>
      </c>
      <c r="N405" s="172" t="str">
        <f t="shared" si="19"/>
        <v>0</v>
      </c>
      <c r="O405" s="6">
        <f>'登録者'!C404</f>
        <v>0</v>
      </c>
      <c r="P405" t="str">
        <f t="shared" si="20"/>
        <v>0</v>
      </c>
      <c r="Q405" t="str">
        <f t="shared" si="18"/>
        <v>0</v>
      </c>
    </row>
    <row r="406" spans="13:17" ht="13.5">
      <c r="M406" s="6">
        <f>'登録者'!B405</f>
        <v>0</v>
      </c>
      <c r="N406" s="172" t="str">
        <f t="shared" si="19"/>
        <v>0</v>
      </c>
      <c r="O406" s="6">
        <f>'登録者'!C405</f>
        <v>0</v>
      </c>
      <c r="P406" t="str">
        <f t="shared" si="20"/>
        <v>0</v>
      </c>
      <c r="Q406" t="str">
        <f t="shared" si="18"/>
        <v>0</v>
      </c>
    </row>
    <row r="407" spans="13:17" ht="13.5">
      <c r="M407" s="6">
        <f>'登録者'!B406</f>
        <v>0</v>
      </c>
      <c r="N407" s="172" t="str">
        <f t="shared" si="19"/>
        <v>0</v>
      </c>
      <c r="O407" s="6">
        <f>'登録者'!C406</f>
        <v>0</v>
      </c>
      <c r="P407" t="str">
        <f t="shared" si="20"/>
        <v>0</v>
      </c>
      <c r="Q407" t="str">
        <f t="shared" si="18"/>
        <v>0</v>
      </c>
    </row>
  </sheetData>
  <sheetProtection/>
  <mergeCells count="1">
    <mergeCell ref="G4:I4"/>
  </mergeCells>
  <dataValidations count="4">
    <dataValidation allowBlank="1" showInputMessage="1" showErrorMessage="1" imeMode="off" sqref="D6:D15"/>
    <dataValidation allowBlank="1" showInputMessage="1" showErrorMessage="1" imeMode="on" sqref="H6:I15 B6:C15"/>
    <dataValidation type="list" allowBlank="1" showInputMessage="1" showErrorMessage="1" imeMode="on" sqref="G6:G15">
      <formula1>"○"</formula1>
    </dataValidation>
    <dataValidation type="list" allowBlank="1" showInputMessage="1" showErrorMessage="1" imeMode="on" sqref="E6:E15">
      <formula1>"男,女"</formula1>
    </dataValidation>
  </dataValidations>
  <printOptions/>
  <pageMargins left="0.7874015748031497" right="0.7874015748031497" top="0.984251968503937" bottom="0.984251968503937" header="0.5118110236220472" footer="0.5118110236220472"/>
  <pageSetup blackAndWhite="1" horizontalDpi="300" verticalDpi="300" orientation="landscape" paperSize="9" scale="84" r:id="rId1"/>
</worksheet>
</file>

<file path=xl/worksheets/sheet4.xml><?xml version="1.0" encoding="utf-8"?>
<worksheet xmlns="http://schemas.openxmlformats.org/spreadsheetml/2006/main" xmlns:r="http://schemas.openxmlformats.org/officeDocument/2006/relationships">
  <sheetPr>
    <tabColor rgb="FF92D050"/>
  </sheetPr>
  <dimension ref="A1:AU407"/>
  <sheetViews>
    <sheetView view="pageBreakPreview" zoomScaleSheetLayoutView="100" zoomScalePageLayoutView="0" workbookViewId="0" topLeftCell="A1">
      <selection activeCell="C23" sqref="C23"/>
    </sheetView>
  </sheetViews>
  <sheetFormatPr defaultColWidth="0" defaultRowHeight="14.25"/>
  <cols>
    <col min="1" max="2" width="9" style="0" customWidth="1"/>
    <col min="3" max="4" width="13.8984375" style="0" bestFit="1" customWidth="1"/>
    <col min="5" max="5" width="24.69921875" style="0" bestFit="1" customWidth="1"/>
    <col min="6" max="6" width="9" style="0" customWidth="1"/>
    <col min="7" max="8" width="13.8984375" style="0" bestFit="1" customWidth="1"/>
    <col min="9" max="9" width="24.69921875" style="0" bestFit="1" customWidth="1"/>
    <col min="10" max="10" width="5.09765625" style="0" customWidth="1"/>
    <col min="11" max="11" width="7.19921875" style="0" customWidth="1"/>
    <col min="12" max="22" width="3.59765625" style="458" customWidth="1"/>
    <col min="23" max="23" width="10.5" style="461" bestFit="1" customWidth="1"/>
    <col min="24" max="24" width="6" style="461" bestFit="1" customWidth="1"/>
    <col min="25" max="25" width="13.8984375" style="461" bestFit="1" customWidth="1"/>
    <col min="26" max="27" width="10.5" style="461" bestFit="1" customWidth="1"/>
    <col min="28" max="40" width="3.59765625" style="458" customWidth="1"/>
    <col min="41" max="41" width="5.59765625" style="0" hidden="1" customWidth="1"/>
    <col min="42" max="46" width="15.3984375" style="0" hidden="1" customWidth="1"/>
    <col min="47" max="47" width="15.3984375" style="172" hidden="1" customWidth="1"/>
    <col min="48" max="57" width="15.3984375" style="0" hidden="1" customWidth="1"/>
    <col min="58" max="16384" width="0" style="0" hidden="1" customWidth="1"/>
  </cols>
  <sheetData>
    <row r="1" spans="1:47" ht="21" customHeight="1">
      <c r="A1" s="90" t="s">
        <v>356</v>
      </c>
      <c r="B1" s="90"/>
      <c r="C1" s="90"/>
      <c r="D1" s="90"/>
      <c r="E1" s="91" t="s">
        <v>154</v>
      </c>
      <c r="F1" s="90"/>
      <c r="R1"/>
      <c r="S1"/>
      <c r="T1"/>
      <c r="U1" s="92"/>
      <c r="V1"/>
      <c r="W1" s="452"/>
      <c r="X1" s="453"/>
      <c r="Y1" s="452"/>
      <c r="Z1" s="452"/>
      <c r="AA1" s="452"/>
      <c r="AB1"/>
      <c r="AC1"/>
      <c r="AD1"/>
      <c r="AE1"/>
      <c r="AF1"/>
      <c r="AG1"/>
      <c r="AH1"/>
      <c r="AI1"/>
      <c r="AJ1"/>
      <c r="AK1"/>
      <c r="AL1"/>
      <c r="AM1"/>
      <c r="AN1"/>
      <c r="AU1"/>
    </row>
    <row r="2" spans="1:47" ht="9" customHeight="1">
      <c r="A2" s="90"/>
      <c r="B2" s="90"/>
      <c r="C2" s="90"/>
      <c r="E2" s="90"/>
      <c r="F2" s="90"/>
      <c r="R2"/>
      <c r="S2"/>
      <c r="T2"/>
      <c r="U2" s="92"/>
      <c r="V2"/>
      <c r="W2" s="452"/>
      <c r="X2" s="453"/>
      <c r="Y2" s="452"/>
      <c r="Z2" s="452"/>
      <c r="AA2" s="452"/>
      <c r="AB2"/>
      <c r="AC2"/>
      <c r="AD2"/>
      <c r="AE2"/>
      <c r="AF2"/>
      <c r="AG2"/>
      <c r="AH2"/>
      <c r="AI2"/>
      <c r="AJ2"/>
      <c r="AK2"/>
      <c r="AL2"/>
      <c r="AM2"/>
      <c r="AN2"/>
      <c r="AU2"/>
    </row>
    <row r="3" spans="1:47" ht="15" customHeight="1">
      <c r="A3" s="495" t="s">
        <v>357</v>
      </c>
      <c r="B3" s="495"/>
      <c r="C3" s="495"/>
      <c r="D3" s="90"/>
      <c r="E3" s="90"/>
      <c r="F3" s="90"/>
      <c r="R3"/>
      <c r="S3"/>
      <c r="T3" s="1"/>
      <c r="U3" s="92"/>
      <c r="V3"/>
      <c r="W3" s="452"/>
      <c r="X3" s="453"/>
      <c r="Y3" s="452"/>
      <c r="Z3" s="452"/>
      <c r="AA3" s="452"/>
      <c r="AB3"/>
      <c r="AC3"/>
      <c r="AD3"/>
      <c r="AE3"/>
      <c r="AF3"/>
      <c r="AG3"/>
      <c r="AH3"/>
      <c r="AI3"/>
      <c r="AJ3"/>
      <c r="AK3"/>
      <c r="AL3"/>
      <c r="AM3"/>
      <c r="AN3"/>
      <c r="AU3"/>
    </row>
    <row r="4" spans="1:27" s="1" customFormat="1" ht="19.5" customHeight="1">
      <c r="A4" s="93" t="s">
        <v>359</v>
      </c>
      <c r="B4" s="114" t="s">
        <v>140</v>
      </c>
      <c r="C4" s="13" t="s">
        <v>360</v>
      </c>
      <c r="D4" s="13" t="s">
        <v>361</v>
      </c>
      <c r="E4" s="14" t="s">
        <v>155</v>
      </c>
      <c r="F4" s="114" t="s">
        <v>140</v>
      </c>
      <c r="G4" s="13" t="s">
        <v>360</v>
      </c>
      <c r="H4" s="13" t="s">
        <v>362</v>
      </c>
      <c r="I4" s="13" t="s">
        <v>155</v>
      </c>
      <c r="J4" s="13" t="s">
        <v>363</v>
      </c>
      <c r="K4" s="94" t="s">
        <v>364</v>
      </c>
      <c r="L4" s="100"/>
      <c r="M4" s="100"/>
      <c r="N4" s="100"/>
      <c r="O4" s="100"/>
      <c r="P4" s="100"/>
      <c r="Q4" s="100"/>
      <c r="W4" s="452"/>
      <c r="X4" s="453"/>
      <c r="Y4" s="452"/>
      <c r="Z4" s="452"/>
      <c r="AA4" s="452"/>
    </row>
    <row r="5" spans="1:27" s="8" customFormat="1" ht="18" customHeight="1">
      <c r="A5" s="85">
        <v>1</v>
      </c>
      <c r="B5" s="110"/>
      <c r="C5" s="116">
        <f aca="true" t="shared" si="0" ref="C5:C14">IF($B5="","",VLOOKUP($B5,$W$7:$AA$376,4,0))</f>
      </c>
      <c r="D5" s="376">
        <f>IF($B5="","",VLOOKUP($B5,'登録者'!$B$3:$L$377,3,0))</f>
      </c>
      <c r="E5" s="125">
        <f>IF($B5="","",VLOOKUP($B5,'登録者'!$B$3:$L$377,11,0))</f>
      </c>
      <c r="F5" s="112"/>
      <c r="G5" s="116">
        <f aca="true" t="shared" si="1" ref="G5:G14">IF($F5="","",VLOOKUP($F5,$W$7:$AA$376,4,0))</f>
      </c>
      <c r="H5" s="117">
        <f>IF($F5="","",VLOOKUP($F5,'登録者'!$B$3:$L$377,3,0))</f>
      </c>
      <c r="I5" s="118">
        <f>IF($F5="","",VLOOKUP($F5,'登録者'!$B$3:$L$377,11,0))</f>
      </c>
      <c r="J5" s="95"/>
      <c r="K5" s="215"/>
      <c r="L5" s="459"/>
      <c r="M5" s="16"/>
      <c r="N5" s="16"/>
      <c r="O5" s="460"/>
      <c r="P5" s="460"/>
      <c r="Q5" s="460"/>
      <c r="T5" s="8" t="s">
        <v>365</v>
      </c>
      <c r="W5" s="452"/>
      <c r="X5" s="453"/>
      <c r="Y5" s="452"/>
      <c r="Z5" s="452"/>
      <c r="AA5" s="452"/>
    </row>
    <row r="6" spans="1:27" s="8" customFormat="1" ht="18" customHeight="1">
      <c r="A6" s="85">
        <v>2</v>
      </c>
      <c r="B6" s="107"/>
      <c r="C6" s="119">
        <f t="shared" si="0"/>
      </c>
      <c r="D6" s="120">
        <f>IF($B6="","",VLOOKUP($B6,'登録者'!$B$3:$L$377,3,0))</f>
      </c>
      <c r="E6" s="125">
        <f>IF($B6="","",VLOOKUP($B6,'登録者'!$B$3:$L$377,11,0))</f>
      </c>
      <c r="F6" s="107"/>
      <c r="G6" s="119">
        <f t="shared" si="1"/>
      </c>
      <c r="H6" s="377">
        <f>IF($F6="","",VLOOKUP($F6,'登録者'!$B$3:$L$377,3,0))</f>
      </c>
      <c r="I6" s="121">
        <f>IF($F6="","",VLOOKUP($F6,'登録者'!$B$3:$L$377,11,0))</f>
      </c>
      <c r="J6" s="97"/>
      <c r="K6" s="216"/>
      <c r="L6" s="459"/>
      <c r="M6" s="16"/>
      <c r="N6" s="16"/>
      <c r="O6" s="460"/>
      <c r="P6" s="460"/>
      <c r="Q6" s="460"/>
      <c r="T6" s="8" t="s">
        <v>366</v>
      </c>
      <c r="W6" s="454"/>
      <c r="X6" s="455"/>
      <c r="Y6" s="454"/>
      <c r="Z6" s="454"/>
      <c r="AA6" s="454"/>
    </row>
    <row r="7" spans="1:27" s="8" customFormat="1" ht="18" customHeight="1">
      <c r="A7" s="85">
        <v>3</v>
      </c>
      <c r="B7" s="108"/>
      <c r="C7" s="119">
        <f t="shared" si="0"/>
      </c>
      <c r="D7" s="120">
        <f>IF($B7="","",VLOOKUP($B7,'登録者'!$B$3:$L$377,3,0))</f>
      </c>
      <c r="E7" s="125">
        <f>IF($B7="","",VLOOKUP($B7,'登録者'!$B$3:$L$377,11,0))</f>
      </c>
      <c r="F7" s="107"/>
      <c r="G7" s="119">
        <f t="shared" si="1"/>
      </c>
      <c r="H7" s="120">
        <f>IF($F7="","",VLOOKUP($F7,'登録者'!$B$3:$L$377,3,0))</f>
      </c>
      <c r="I7" s="121">
        <f>IF($F7="","",VLOOKUP($F7,'登録者'!$B$3:$L$377,11,0))</f>
      </c>
      <c r="J7" s="97"/>
      <c r="K7" s="216"/>
      <c r="L7" s="459"/>
      <c r="M7" s="16"/>
      <c r="N7" s="16"/>
      <c r="O7" s="460"/>
      <c r="P7" s="460"/>
      <c r="Q7" s="460"/>
      <c r="W7" s="456" t="str">
        <f>'登録者'!B3</f>
        <v>ＮＢＡ００２</v>
      </c>
      <c r="X7" s="453" t="str">
        <f>ASC(W7)</f>
        <v>NBA002</v>
      </c>
      <c r="Y7" s="457" t="str">
        <f>'登録者'!C3</f>
        <v>草　野　孝　治</v>
      </c>
      <c r="Z7" s="452" t="str">
        <f>TRIM(SUBSTITUTE(Y7,"　",""))</f>
        <v>草野孝治</v>
      </c>
      <c r="AA7" s="452" t="str">
        <f>TRIM(SUBSTITUTE(Z7," ",""))</f>
        <v>草野孝治</v>
      </c>
    </row>
    <row r="8" spans="1:27" s="8" customFormat="1" ht="18" customHeight="1">
      <c r="A8" s="85">
        <v>4</v>
      </c>
      <c r="B8" s="108"/>
      <c r="C8" s="119">
        <f t="shared" si="0"/>
      </c>
      <c r="D8" s="120">
        <f>IF($B8="","",VLOOKUP($B8,'登録者'!$B$3:$L$377,3,0))</f>
      </c>
      <c r="E8" s="125">
        <f>IF($B8="","",VLOOKUP($B8,'登録者'!$B$3:$L$377,11,0))</f>
      </c>
      <c r="F8" s="107"/>
      <c r="G8" s="119">
        <f t="shared" si="1"/>
      </c>
      <c r="H8" s="120">
        <f>IF($F8="","",VLOOKUP($F8,'登録者'!$B$3:$L$377,3,0))</f>
      </c>
      <c r="I8" s="121">
        <f>IF($F8="","",VLOOKUP($F8,'登録者'!$B$3:$L$377,11,0))</f>
      </c>
      <c r="J8" s="97"/>
      <c r="K8" s="216"/>
      <c r="L8" s="459"/>
      <c r="M8" s="16"/>
      <c r="N8" s="16"/>
      <c r="O8" s="460"/>
      <c r="P8" s="460"/>
      <c r="Q8" s="460"/>
      <c r="T8" s="1" t="s">
        <v>98</v>
      </c>
      <c r="W8" s="456" t="str">
        <f>'登録者'!B4</f>
        <v>ＮＢＡ００３</v>
      </c>
      <c r="X8" s="453" t="str">
        <f aca="true" t="shared" si="2" ref="X8:X71">ASC(W8)</f>
        <v>NBA003</v>
      </c>
      <c r="Y8" s="457" t="str">
        <f>'登録者'!C4</f>
        <v>奥　山　貴　弘</v>
      </c>
      <c r="Z8" s="452" t="str">
        <f aca="true" t="shared" si="3" ref="Z8:Z71">TRIM(SUBSTITUTE(Y8,"　",""))</f>
        <v>奥山貴弘</v>
      </c>
      <c r="AA8" s="452" t="str">
        <f aca="true" t="shared" si="4" ref="AA8:AA71">TRIM(SUBSTITUTE(Z8," ",""))</f>
        <v>奥山貴弘</v>
      </c>
    </row>
    <row r="9" spans="1:27" s="8" customFormat="1" ht="18" customHeight="1">
      <c r="A9" s="85">
        <v>5</v>
      </c>
      <c r="B9" s="108"/>
      <c r="C9" s="119">
        <f t="shared" si="0"/>
      </c>
      <c r="D9" s="120">
        <f>IF($B9="","",VLOOKUP($B9,'登録者'!$B$3:$L$377,3,0))</f>
      </c>
      <c r="E9" s="125">
        <f>IF($B9="","",VLOOKUP($B9,'登録者'!$B$3:$L$377,11,0))</f>
      </c>
      <c r="F9" s="107"/>
      <c r="G9" s="119">
        <f t="shared" si="1"/>
      </c>
      <c r="H9" s="120">
        <f>IF($F9="","",VLOOKUP($F9,'登録者'!$B$3:$L$377,3,0))</f>
      </c>
      <c r="I9" s="121">
        <f>IF($F9="","",VLOOKUP($F9,'登録者'!$B$3:$L$377,11,0))</f>
      </c>
      <c r="J9" s="97"/>
      <c r="K9" s="216"/>
      <c r="L9" s="459"/>
      <c r="M9" s="16"/>
      <c r="N9" s="16"/>
      <c r="O9" s="460"/>
      <c r="P9" s="460"/>
      <c r="Q9" s="460"/>
      <c r="T9" s="1" t="s">
        <v>99</v>
      </c>
      <c r="W9" s="456" t="str">
        <f>'登録者'!B5</f>
        <v>ＮＢＡ００４</v>
      </c>
      <c r="X9" s="453" t="str">
        <f t="shared" si="2"/>
        <v>NBA004</v>
      </c>
      <c r="Y9" s="457" t="str">
        <f>'登録者'!C5</f>
        <v>佐　竹　　　仁</v>
      </c>
      <c r="Z9" s="452" t="str">
        <f t="shared" si="3"/>
        <v>佐竹仁</v>
      </c>
      <c r="AA9" s="452" t="str">
        <f t="shared" si="4"/>
        <v>佐竹仁</v>
      </c>
    </row>
    <row r="10" spans="1:27" s="8" customFormat="1" ht="18" customHeight="1">
      <c r="A10" s="85">
        <v>6</v>
      </c>
      <c r="B10" s="108"/>
      <c r="C10" s="119">
        <f t="shared" si="0"/>
      </c>
      <c r="D10" s="120">
        <f>IF($B10="","",VLOOKUP($B10,'登録者'!$B$3:$L$377,3,0))</f>
      </c>
      <c r="E10" s="125">
        <f>IF($B10="","",VLOOKUP($B10,'登録者'!$B$3:$L$377,11,0))</f>
      </c>
      <c r="F10" s="107"/>
      <c r="G10" s="119">
        <f t="shared" si="1"/>
      </c>
      <c r="H10" s="120">
        <f>IF($F10="","",VLOOKUP($F10,'登録者'!$B$3:$L$377,3,0))</f>
      </c>
      <c r="I10" s="121">
        <f>IF($F10="","",VLOOKUP($F10,'登録者'!$B$3:$L$377,11,0))</f>
      </c>
      <c r="J10" s="97"/>
      <c r="K10" s="216"/>
      <c r="L10" s="459"/>
      <c r="M10" s="16"/>
      <c r="N10" s="16"/>
      <c r="O10" s="460"/>
      <c r="P10" s="460"/>
      <c r="Q10" s="460"/>
      <c r="W10" s="456" t="str">
        <f>'登録者'!B6</f>
        <v>ＮＢＡ０２２</v>
      </c>
      <c r="X10" s="453" t="str">
        <f t="shared" si="2"/>
        <v>NBA022</v>
      </c>
      <c r="Y10" s="457" t="str">
        <f>'登録者'!C6</f>
        <v>田　中　茉　純</v>
      </c>
      <c r="Z10" s="452" t="str">
        <f t="shared" si="3"/>
        <v>田中茉純</v>
      </c>
      <c r="AA10" s="452" t="str">
        <f t="shared" si="4"/>
        <v>田中茉純</v>
      </c>
    </row>
    <row r="11" spans="1:27" s="8" customFormat="1" ht="18" customHeight="1">
      <c r="A11" s="85">
        <v>7</v>
      </c>
      <c r="B11" s="108"/>
      <c r="C11" s="119">
        <f t="shared" si="0"/>
      </c>
      <c r="D11" s="120">
        <f>IF($B11="","",VLOOKUP($B11,'登録者'!$B$3:$L$377,3,0))</f>
      </c>
      <c r="E11" s="125">
        <f>IF($B11="","",VLOOKUP($B11,'登録者'!$B$3:$L$377,11,0))</f>
      </c>
      <c r="F11" s="107"/>
      <c r="G11" s="119">
        <f t="shared" si="1"/>
      </c>
      <c r="H11" s="120">
        <f>IF($F11="","",VLOOKUP($F11,'登録者'!$B$3:$L$377,3,0))</f>
      </c>
      <c r="I11" s="121">
        <f>IF($F11="","",VLOOKUP($F11,'登録者'!$B$3:$L$377,11,0))</f>
      </c>
      <c r="J11" s="97"/>
      <c r="K11" s="216"/>
      <c r="L11" s="459"/>
      <c r="M11" s="16"/>
      <c r="N11" s="16"/>
      <c r="O11" s="460"/>
      <c r="P11" s="460"/>
      <c r="Q11" s="460"/>
      <c r="W11" s="456" t="str">
        <f>'登録者'!B7</f>
        <v>ＮＢＡ０２９</v>
      </c>
      <c r="X11" s="453" t="str">
        <f t="shared" si="2"/>
        <v>NBA029</v>
      </c>
      <c r="Y11" s="457" t="str">
        <f>'登録者'!C7</f>
        <v>辻　村　いちか</v>
      </c>
      <c r="Z11" s="452" t="str">
        <f t="shared" si="3"/>
        <v>辻村いちか</v>
      </c>
      <c r="AA11" s="452" t="str">
        <f t="shared" si="4"/>
        <v>辻村いちか</v>
      </c>
    </row>
    <row r="12" spans="1:27" s="8" customFormat="1" ht="18" customHeight="1">
      <c r="A12" s="85">
        <v>8</v>
      </c>
      <c r="B12" s="108"/>
      <c r="C12" s="119">
        <f t="shared" si="0"/>
      </c>
      <c r="D12" s="120">
        <f>IF($B12="","",VLOOKUP($B12,'登録者'!$B$3:$L$377,3,0))</f>
      </c>
      <c r="E12" s="125">
        <f>IF($B12="","",VLOOKUP($B12,'登録者'!$B$3:$L$377,11,0))</f>
      </c>
      <c r="F12" s="107"/>
      <c r="G12" s="119">
        <f t="shared" si="1"/>
      </c>
      <c r="H12" s="120">
        <f>IF($F12="","",VLOOKUP($F12,'登録者'!$B$3:$L$377,3,0))</f>
      </c>
      <c r="I12" s="121">
        <f>IF($F12="","",VLOOKUP($F12,'登録者'!$B$3:$L$377,11,0))</f>
      </c>
      <c r="J12" s="97"/>
      <c r="K12" s="216"/>
      <c r="L12" s="459"/>
      <c r="M12" s="16"/>
      <c r="N12" s="16"/>
      <c r="O12" s="460"/>
      <c r="P12" s="460"/>
      <c r="Q12" s="460"/>
      <c r="W12" s="456" t="str">
        <f>'登録者'!B8</f>
        <v>ＮＢＡ０３３</v>
      </c>
      <c r="X12" s="453" t="str">
        <f t="shared" si="2"/>
        <v>NBA033</v>
      </c>
      <c r="Y12" s="457" t="str">
        <f>'登録者'!C8</f>
        <v>南　　　和　博</v>
      </c>
      <c r="Z12" s="452" t="str">
        <f t="shared" si="3"/>
        <v>南和博</v>
      </c>
      <c r="AA12" s="452" t="str">
        <f t="shared" si="4"/>
        <v>南和博</v>
      </c>
    </row>
    <row r="13" spans="1:27" s="8" customFormat="1" ht="18" customHeight="1">
      <c r="A13" s="85">
        <v>9</v>
      </c>
      <c r="B13" s="108"/>
      <c r="C13" s="119">
        <f t="shared" si="0"/>
      </c>
      <c r="D13" s="120">
        <f>IF($B13="","",VLOOKUP($B13,'登録者'!$B$3:$L$377,3,0))</f>
      </c>
      <c r="E13" s="125">
        <f>IF($B13="","",VLOOKUP($B13,'登録者'!$B$3:$L$377,11,0))</f>
      </c>
      <c r="F13" s="107"/>
      <c r="G13" s="119">
        <f t="shared" si="1"/>
      </c>
      <c r="H13" s="120">
        <f>IF($F13="","",VLOOKUP($F13,'登録者'!$B$3:$L$377,3,0))</f>
      </c>
      <c r="I13" s="121">
        <f>IF($F13="","",VLOOKUP($F13,'登録者'!$B$3:$L$377,11,0))</f>
      </c>
      <c r="J13" s="97"/>
      <c r="K13" s="216"/>
      <c r="L13" s="459"/>
      <c r="M13" s="16"/>
      <c r="N13" s="16"/>
      <c r="O13" s="460"/>
      <c r="P13" s="460"/>
      <c r="Q13" s="460"/>
      <c r="W13" s="456" t="str">
        <f>'登録者'!B9</f>
        <v>ＮＢＡ０３５</v>
      </c>
      <c r="X13" s="453" t="str">
        <f t="shared" si="2"/>
        <v>NBA035</v>
      </c>
      <c r="Y13" s="457" t="str">
        <f>'登録者'!C9</f>
        <v>菅　野　愛　来</v>
      </c>
      <c r="Z13" s="452" t="str">
        <f t="shared" si="3"/>
        <v>菅野愛来</v>
      </c>
      <c r="AA13" s="452" t="str">
        <f t="shared" si="4"/>
        <v>菅野愛来</v>
      </c>
    </row>
    <row r="14" spans="1:27" s="8" customFormat="1" ht="18" customHeight="1">
      <c r="A14" s="98">
        <v>10</v>
      </c>
      <c r="B14" s="109"/>
      <c r="C14" s="122">
        <f t="shared" si="0"/>
      </c>
      <c r="D14" s="123">
        <f>IF($B14="","",VLOOKUP($B14,'登録者'!$B$3:$L$377,3,0))</f>
      </c>
      <c r="E14" s="126">
        <f>IF($B14="","",VLOOKUP($B14,'登録者'!$B$3:$L$377,11,0))</f>
      </c>
      <c r="F14" s="113"/>
      <c r="G14" s="122">
        <f t="shared" si="1"/>
      </c>
      <c r="H14" s="123">
        <f>IF($F14="","",VLOOKUP($F14,'登録者'!$B$3:$L$377,3,0))</f>
      </c>
      <c r="I14" s="124">
        <f>IF($F14="","",VLOOKUP($F14,'登録者'!$B$3:$L$377,11,0))</f>
      </c>
      <c r="J14" s="99"/>
      <c r="K14" s="217"/>
      <c r="L14" s="459"/>
      <c r="M14" s="16"/>
      <c r="N14" s="16"/>
      <c r="O14" s="460"/>
      <c r="P14" s="460"/>
      <c r="Q14" s="460"/>
      <c r="W14" s="456" t="str">
        <f>'登録者'!B10</f>
        <v>ＮＢＡ０３６</v>
      </c>
      <c r="X14" s="453" t="str">
        <f t="shared" si="2"/>
        <v>NBA036</v>
      </c>
      <c r="Y14" s="457" t="str">
        <f>'登録者'!C10</f>
        <v>芳　賀　まひる</v>
      </c>
      <c r="Z14" s="452" t="str">
        <f t="shared" si="3"/>
        <v>芳賀まひる</v>
      </c>
      <c r="AA14" s="452" t="str">
        <f t="shared" si="4"/>
        <v>芳賀まひる</v>
      </c>
    </row>
    <row r="15" spans="1:27" s="8" customFormat="1" ht="15.75" customHeight="1">
      <c r="A15" s="100"/>
      <c r="B15" s="106"/>
      <c r="C15" s="101"/>
      <c r="D15" s="102"/>
      <c r="E15" s="101"/>
      <c r="F15" s="100"/>
      <c r="G15" s="101"/>
      <c r="H15" s="102"/>
      <c r="I15" s="101"/>
      <c r="J15" s="16"/>
      <c r="K15" s="16"/>
      <c r="L15" s="16"/>
      <c r="M15" s="16"/>
      <c r="N15" s="16"/>
      <c r="O15" s="101"/>
      <c r="P15" s="101"/>
      <c r="Q15" s="101"/>
      <c r="R15" s="103"/>
      <c r="W15" s="456" t="str">
        <f>'登録者'!B11</f>
        <v>ＮＢＡ０３９</v>
      </c>
      <c r="X15" s="453" t="str">
        <f t="shared" si="2"/>
        <v>NBA039</v>
      </c>
      <c r="Y15" s="457" t="str">
        <f>'登録者'!C11</f>
        <v>南　　　隆　徳</v>
      </c>
      <c r="Z15" s="452" t="str">
        <f t="shared" si="3"/>
        <v>南隆徳</v>
      </c>
      <c r="AA15" s="452" t="str">
        <f t="shared" si="4"/>
        <v>南隆徳</v>
      </c>
    </row>
    <row r="16" spans="1:27" s="8" customFormat="1" ht="15" customHeight="1">
      <c r="A16" s="495" t="s">
        <v>367</v>
      </c>
      <c r="B16" s="495"/>
      <c r="C16" s="495"/>
      <c r="D16" s="102"/>
      <c r="E16" s="101"/>
      <c r="F16" s="101"/>
      <c r="G16" s="101"/>
      <c r="H16" s="102"/>
      <c r="I16" s="101"/>
      <c r="J16" s="16"/>
      <c r="K16" s="16"/>
      <c r="L16" s="16"/>
      <c r="M16" s="16"/>
      <c r="N16" s="16"/>
      <c r="O16" s="101"/>
      <c r="P16" s="101"/>
      <c r="Q16" s="101"/>
      <c r="R16" s="103"/>
      <c r="W16" s="456" t="str">
        <f>'登録者'!B12</f>
        <v>ＮＢＡ０４０</v>
      </c>
      <c r="X16" s="453" t="str">
        <f t="shared" si="2"/>
        <v>NBA040</v>
      </c>
      <c r="Y16" s="457" t="str">
        <f>'登録者'!C12</f>
        <v>深  川　柚 稀</v>
      </c>
      <c r="Z16" s="452" t="str">
        <f t="shared" si="3"/>
        <v>深 川柚 稀</v>
      </c>
      <c r="AA16" s="452" t="str">
        <f t="shared" si="4"/>
        <v>深川柚稀</v>
      </c>
    </row>
    <row r="17" spans="1:27" s="1" customFormat="1" ht="19.5" customHeight="1">
      <c r="A17" s="93" t="s">
        <v>358</v>
      </c>
      <c r="B17" s="114" t="s">
        <v>140</v>
      </c>
      <c r="C17" s="13" t="s">
        <v>360</v>
      </c>
      <c r="D17" s="13" t="s">
        <v>141</v>
      </c>
      <c r="E17" s="14" t="s">
        <v>155</v>
      </c>
      <c r="F17" s="114" t="s">
        <v>140</v>
      </c>
      <c r="G17" s="13" t="s">
        <v>360</v>
      </c>
      <c r="H17" s="13" t="s">
        <v>362</v>
      </c>
      <c r="I17" s="13" t="s">
        <v>155</v>
      </c>
      <c r="J17" s="13" t="s">
        <v>363</v>
      </c>
      <c r="K17" s="94" t="s">
        <v>364</v>
      </c>
      <c r="L17" s="100"/>
      <c r="M17" s="100"/>
      <c r="N17" s="100"/>
      <c r="O17" s="100"/>
      <c r="P17" s="100"/>
      <c r="Q17" s="100"/>
      <c r="W17" s="456" t="str">
        <f>'登録者'!B13</f>
        <v>ＮＢＡ０４１</v>
      </c>
      <c r="X17" s="453" t="str">
        <f t="shared" si="2"/>
        <v>NBA041</v>
      </c>
      <c r="Y17" s="457" t="str">
        <f>'登録者'!C13</f>
        <v>深  川　優 人</v>
      </c>
      <c r="Z17" s="452" t="str">
        <f t="shared" si="3"/>
        <v>深 川優 人</v>
      </c>
      <c r="AA17" s="452" t="str">
        <f t="shared" si="4"/>
        <v>深川優人</v>
      </c>
    </row>
    <row r="18" spans="1:27" s="8" customFormat="1" ht="18" customHeight="1">
      <c r="A18" s="104">
        <v>1</v>
      </c>
      <c r="B18" s="110"/>
      <c r="C18" s="116">
        <f aca="true" t="shared" si="5" ref="C18:C27">IF($B18="","",VLOOKUP($B18,$W$7:$AA$376,4,0))</f>
      </c>
      <c r="D18" s="117">
        <f>IF($B18="","",VLOOKUP($B18,'登録者'!$B$3:$L$377,3,0))</f>
      </c>
      <c r="E18" s="125">
        <f>IF($B18="","",VLOOKUP($B18,'登録者'!$B$3:$L$377,11,0))</f>
      </c>
      <c r="F18" s="112"/>
      <c r="G18" s="116">
        <f aca="true" t="shared" si="6" ref="G18:G27">IF($F18="","",VLOOKUP($F18,$W$7:$AA$376,4,0))</f>
      </c>
      <c r="H18" s="117">
        <f>IF($F18="","",VLOOKUP($F18,'登録者'!$B$3:$L$377,3,0))</f>
      </c>
      <c r="I18" s="121">
        <f>IF($F18="","",VLOOKUP($F18,'登録者'!$B$3:$L$377,11,0))</f>
      </c>
      <c r="J18" s="95"/>
      <c r="K18" s="96"/>
      <c r="L18" s="16"/>
      <c r="M18" s="16"/>
      <c r="N18" s="16"/>
      <c r="O18" s="460"/>
      <c r="P18" s="460"/>
      <c r="Q18" s="460"/>
      <c r="W18" s="456" t="str">
        <f>'登録者'!B14</f>
        <v>ＮＢＡ０４２</v>
      </c>
      <c r="X18" s="453" t="str">
        <f t="shared" si="2"/>
        <v>NBA042</v>
      </c>
      <c r="Y18" s="457" t="str">
        <f>'登録者'!C14</f>
        <v>菅  野　聖 翔</v>
      </c>
      <c r="Z18" s="452" t="str">
        <f t="shared" si="3"/>
        <v>菅 野聖 翔</v>
      </c>
      <c r="AA18" s="452" t="str">
        <f t="shared" si="4"/>
        <v>菅野聖翔</v>
      </c>
    </row>
    <row r="19" spans="1:27" s="8" customFormat="1" ht="18" customHeight="1">
      <c r="A19" s="85">
        <v>2</v>
      </c>
      <c r="B19" s="108"/>
      <c r="C19" s="119">
        <f t="shared" si="5"/>
      </c>
      <c r="D19" s="120">
        <f>IF($B19="","",VLOOKUP($B19,'登録者'!$B$3:$L$377,3,0))</f>
      </c>
      <c r="E19" s="125">
        <f>IF($B19="","",VLOOKUP($B19,'登録者'!$B$3:$L$377,11,0))</f>
      </c>
      <c r="F19" s="107"/>
      <c r="G19" s="119">
        <f t="shared" si="6"/>
      </c>
      <c r="H19" s="120">
        <f>IF($F19="","",VLOOKUP($F19,'登録者'!$B$3:$L$377,3,0))</f>
      </c>
      <c r="I19" s="121">
        <f>IF($F19="","",VLOOKUP($F19,'登録者'!$B$3:$L$377,11,0))</f>
      </c>
      <c r="J19" s="97"/>
      <c r="K19" s="96"/>
      <c r="L19" s="16"/>
      <c r="M19" s="16"/>
      <c r="N19" s="16"/>
      <c r="O19" s="460"/>
      <c r="P19" s="460"/>
      <c r="Q19" s="460"/>
      <c r="W19" s="456" t="str">
        <f>'登録者'!B15</f>
        <v>ＮＢＡ０４３</v>
      </c>
      <c r="X19" s="453" t="str">
        <f t="shared" si="2"/>
        <v>NBA043</v>
      </c>
      <c r="Y19" s="457" t="str">
        <f>'登録者'!C15</f>
        <v>西  田　結 衣</v>
      </c>
      <c r="Z19" s="452" t="str">
        <f t="shared" si="3"/>
        <v>西 田結 衣</v>
      </c>
      <c r="AA19" s="452" t="str">
        <f t="shared" si="4"/>
        <v>西田結衣</v>
      </c>
    </row>
    <row r="20" spans="1:27" s="8" customFormat="1" ht="18" customHeight="1">
      <c r="A20" s="85">
        <v>3</v>
      </c>
      <c r="B20" s="108"/>
      <c r="C20" s="119">
        <f t="shared" si="5"/>
      </c>
      <c r="D20" s="120">
        <f>IF($B20="","",VLOOKUP($B20,'登録者'!$B$3:$L$377,3,0))</f>
      </c>
      <c r="E20" s="125">
        <f>IF($B20="","",VLOOKUP($B20,'登録者'!$B$3:$L$377,11,0))</f>
      </c>
      <c r="F20" s="107"/>
      <c r="G20" s="119">
        <f t="shared" si="6"/>
      </c>
      <c r="H20" s="120">
        <f>IF($F20="","",VLOOKUP($F20,'登録者'!$B$3:$L$377,3,0))</f>
      </c>
      <c r="I20" s="121">
        <f>IF($F20="","",VLOOKUP($F20,'登録者'!$B$3:$L$377,11,0))</f>
      </c>
      <c r="J20" s="97"/>
      <c r="K20" s="96"/>
      <c r="L20" s="16"/>
      <c r="M20" s="16"/>
      <c r="N20" s="16"/>
      <c r="O20" s="460"/>
      <c r="P20" s="460"/>
      <c r="Q20" s="460"/>
      <c r="W20" s="456" t="str">
        <f>'登録者'!B16</f>
        <v>ＮＢＡ０４４</v>
      </c>
      <c r="X20" s="453" t="str">
        <f t="shared" si="2"/>
        <v>NBA044</v>
      </c>
      <c r="Y20" s="457" t="str">
        <f>'登録者'!C16</f>
        <v>中　村　将　大</v>
      </c>
      <c r="Z20" s="452" t="str">
        <f t="shared" si="3"/>
        <v>中村将大</v>
      </c>
      <c r="AA20" s="452" t="str">
        <f t="shared" si="4"/>
        <v>中村将大</v>
      </c>
    </row>
    <row r="21" spans="1:27" s="8" customFormat="1" ht="18" customHeight="1">
      <c r="A21" s="85">
        <v>4</v>
      </c>
      <c r="B21" s="108"/>
      <c r="C21" s="119">
        <f t="shared" si="5"/>
      </c>
      <c r="D21" s="120">
        <f>IF($B21="","",VLOOKUP($B21,'登録者'!$B$3:$L$377,3,0))</f>
      </c>
      <c r="E21" s="125">
        <f>IF($B21="","",VLOOKUP($B21,'登録者'!$B$3:$L$377,11,0))</f>
      </c>
      <c r="F21" s="107"/>
      <c r="G21" s="119">
        <f t="shared" si="6"/>
      </c>
      <c r="H21" s="120">
        <f>IF($F21="","",VLOOKUP($F21,'登録者'!$B$3:$L$377,3,0))</f>
      </c>
      <c r="I21" s="121">
        <f>IF($F21="","",VLOOKUP($F21,'登録者'!$B$3:$L$377,11,0))</f>
      </c>
      <c r="J21" s="97"/>
      <c r="K21" s="96"/>
      <c r="L21" s="16"/>
      <c r="M21" s="16"/>
      <c r="N21" s="16"/>
      <c r="O21" s="460"/>
      <c r="P21" s="460"/>
      <c r="Q21" s="460"/>
      <c r="W21" s="456" t="str">
        <f>'登録者'!B17</f>
        <v>ＮＢＡ０４５</v>
      </c>
      <c r="X21" s="453" t="str">
        <f t="shared" si="2"/>
        <v>NBA045</v>
      </c>
      <c r="Y21" s="457" t="str">
        <f>'登録者'!C17</f>
        <v>中　村　美　陽</v>
      </c>
      <c r="Z21" s="452" t="str">
        <f t="shared" si="3"/>
        <v>中村美陽</v>
      </c>
      <c r="AA21" s="452" t="str">
        <f t="shared" si="4"/>
        <v>中村美陽</v>
      </c>
    </row>
    <row r="22" spans="1:27" s="8" customFormat="1" ht="18" customHeight="1">
      <c r="A22" s="85">
        <v>5</v>
      </c>
      <c r="B22" s="108"/>
      <c r="C22" s="119">
        <f t="shared" si="5"/>
      </c>
      <c r="D22" s="120">
        <f>IF($B22="","",VLOOKUP($B22,'登録者'!$B$3:$L$377,3,0))</f>
      </c>
      <c r="E22" s="125">
        <f>IF($B22="","",VLOOKUP($B22,'登録者'!$B$3:$L$377,11,0))</f>
      </c>
      <c r="F22" s="107"/>
      <c r="G22" s="119">
        <f t="shared" si="6"/>
      </c>
      <c r="H22" s="120">
        <f>IF($F22="","",VLOOKUP($F22,'登録者'!$B$3:$L$377,3,0))</f>
      </c>
      <c r="I22" s="121">
        <f>IF($F22="","",VLOOKUP($F22,'登録者'!$B$3:$L$377,11,0))</f>
      </c>
      <c r="J22" s="97"/>
      <c r="K22" s="96"/>
      <c r="L22" s="16"/>
      <c r="M22" s="16"/>
      <c r="N22" s="16"/>
      <c r="O22" s="460"/>
      <c r="P22" s="460"/>
      <c r="Q22" s="460"/>
      <c r="U22"/>
      <c r="W22" s="456" t="str">
        <f>'登録者'!B18</f>
        <v>ＮＦＡ０４２</v>
      </c>
      <c r="X22" s="453" t="str">
        <f t="shared" si="2"/>
        <v>NFA042</v>
      </c>
      <c r="Y22" s="457" t="str">
        <f>'登録者'!C18</f>
        <v>大　築　花　音</v>
      </c>
      <c r="Z22" s="452" t="str">
        <f t="shared" si="3"/>
        <v>大築花音</v>
      </c>
      <c r="AA22" s="452" t="str">
        <f t="shared" si="4"/>
        <v>大築花音</v>
      </c>
    </row>
    <row r="23" spans="1:27" s="8" customFormat="1" ht="18" customHeight="1">
      <c r="A23" s="85">
        <v>6</v>
      </c>
      <c r="B23" s="108"/>
      <c r="C23" s="119">
        <f t="shared" si="5"/>
      </c>
      <c r="D23" s="120">
        <f>IF($B23="","",VLOOKUP($B23,'登録者'!$B$3:$L$377,3,0))</f>
      </c>
      <c r="E23" s="125">
        <f>IF($B23="","",VLOOKUP($B23,'登録者'!$B$3:$L$377,11,0))</f>
      </c>
      <c r="F23" s="107"/>
      <c r="G23" s="119">
        <f t="shared" si="6"/>
      </c>
      <c r="H23" s="120">
        <f>IF($F23="","",VLOOKUP($F23,'登録者'!$B$3:$L$377,3,0))</f>
      </c>
      <c r="I23" s="121">
        <f>IF($F23="","",VLOOKUP($F23,'登録者'!$B$3:$L$377,11,0))</f>
      </c>
      <c r="J23" s="97"/>
      <c r="K23" s="96"/>
      <c r="L23" s="16"/>
      <c r="M23" s="16"/>
      <c r="N23" s="16"/>
      <c r="O23" s="460"/>
      <c r="P23" s="460"/>
      <c r="Q23" s="460"/>
      <c r="U23"/>
      <c r="W23" s="456" t="str">
        <f>'登録者'!B19</f>
        <v>ＮＦＡ０４９</v>
      </c>
      <c r="X23" s="453" t="str">
        <f t="shared" si="2"/>
        <v>NFA049</v>
      </c>
      <c r="Y23" s="457" t="str">
        <f>'登録者'!C19</f>
        <v>大　築　英　恵</v>
      </c>
      <c r="Z23" s="452" t="str">
        <f t="shared" si="3"/>
        <v>大築英恵</v>
      </c>
      <c r="AA23" s="452" t="str">
        <f t="shared" si="4"/>
        <v>大築英恵</v>
      </c>
    </row>
    <row r="24" spans="1:27" s="8" customFormat="1" ht="18" customHeight="1">
      <c r="A24" s="85">
        <v>7</v>
      </c>
      <c r="B24" s="108"/>
      <c r="C24" s="119">
        <f t="shared" si="5"/>
      </c>
      <c r="D24" s="120">
        <f>IF($B24="","",VLOOKUP($B24,'登録者'!$B$3:$L$377,3,0))</f>
      </c>
      <c r="E24" s="125">
        <f>IF($B24="","",VLOOKUP($B24,'登録者'!$B$3:$L$377,11,0))</f>
      </c>
      <c r="F24" s="107"/>
      <c r="G24" s="119">
        <f t="shared" si="6"/>
      </c>
      <c r="H24" s="120">
        <f>IF($F24="","",VLOOKUP($F24,'登録者'!$B$3:$L$377,3,0))</f>
      </c>
      <c r="I24" s="121">
        <f>IF($F24="","",VLOOKUP($F24,'登録者'!$B$3:$L$377,11,0))</f>
      </c>
      <c r="J24" s="97"/>
      <c r="K24" s="96"/>
      <c r="L24" s="16"/>
      <c r="M24" s="16"/>
      <c r="N24" s="16"/>
      <c r="O24" s="460"/>
      <c r="P24" s="460"/>
      <c r="Q24" s="460"/>
      <c r="U24"/>
      <c r="W24" s="456" t="str">
        <f>'登録者'!B20</f>
        <v>ＮＦＡ００２</v>
      </c>
      <c r="X24" s="453" t="str">
        <f t="shared" si="2"/>
        <v>NFA002</v>
      </c>
      <c r="Y24" s="457" t="str">
        <f>'登録者'!C20</f>
        <v>宮　本　幸　子</v>
      </c>
      <c r="Z24" s="452" t="str">
        <f t="shared" si="3"/>
        <v>宮本幸子</v>
      </c>
      <c r="AA24" s="452" t="str">
        <f t="shared" si="4"/>
        <v>宮本幸子</v>
      </c>
    </row>
    <row r="25" spans="1:27" s="8" customFormat="1" ht="18" customHeight="1">
      <c r="A25" s="85">
        <v>8</v>
      </c>
      <c r="B25" s="108"/>
      <c r="C25" s="119">
        <f t="shared" si="5"/>
      </c>
      <c r="D25" s="120">
        <f>IF($B25="","",VLOOKUP($B25,'登録者'!$B$3:$L$377,3,0))</f>
      </c>
      <c r="E25" s="125">
        <f>IF($B25="","",VLOOKUP($B25,'登録者'!$B$3:$L$377,11,0))</f>
      </c>
      <c r="F25" s="107"/>
      <c r="G25" s="119">
        <f t="shared" si="6"/>
      </c>
      <c r="H25" s="120">
        <f>IF($F25="","",VLOOKUP($F25,'登録者'!$B$3:$L$377,3,0))</f>
      </c>
      <c r="I25" s="121">
        <f>IF($F25="","",VLOOKUP($F25,'登録者'!$B$3:$L$377,11,0))</f>
      </c>
      <c r="J25" s="97"/>
      <c r="K25" s="96"/>
      <c r="L25" s="16"/>
      <c r="M25" s="16"/>
      <c r="N25" s="16"/>
      <c r="O25" s="460"/>
      <c r="P25" s="460"/>
      <c r="Q25" s="460"/>
      <c r="U25"/>
      <c r="W25" s="456" t="str">
        <f>'登録者'!B21</f>
        <v>ＮＦＡ００６</v>
      </c>
      <c r="X25" s="453" t="str">
        <f t="shared" si="2"/>
        <v>NFA006</v>
      </c>
      <c r="Y25" s="457" t="str">
        <f>'登録者'!C21</f>
        <v>若　松　直　美</v>
      </c>
      <c r="Z25" s="452" t="str">
        <f t="shared" si="3"/>
        <v>若松直美</v>
      </c>
      <c r="AA25" s="452" t="str">
        <f t="shared" si="4"/>
        <v>若松直美</v>
      </c>
    </row>
    <row r="26" spans="1:27" s="8" customFormat="1" ht="18" customHeight="1">
      <c r="A26" s="85">
        <v>9</v>
      </c>
      <c r="B26" s="108"/>
      <c r="C26" s="119">
        <f t="shared" si="5"/>
      </c>
      <c r="D26" s="120">
        <f>IF($B26="","",VLOOKUP($B26,'登録者'!$B$3:$L$377,3,0))</f>
      </c>
      <c r="E26" s="125">
        <f>IF($B26="","",VLOOKUP($B26,'登録者'!$B$3:$L$377,11,0))</f>
      </c>
      <c r="F26" s="107"/>
      <c r="G26" s="119">
        <f t="shared" si="6"/>
      </c>
      <c r="H26" s="120">
        <f>IF($F26="","",VLOOKUP($F26,'登録者'!$B$3:$L$377,3,0))</f>
      </c>
      <c r="I26" s="121">
        <f>IF($F26="","",VLOOKUP($F26,'登録者'!$B$3:$L$377,11,0))</f>
      </c>
      <c r="J26" s="97"/>
      <c r="K26" s="96"/>
      <c r="L26" s="16"/>
      <c r="M26" s="16"/>
      <c r="N26" s="16"/>
      <c r="O26" s="460"/>
      <c r="P26" s="460"/>
      <c r="Q26" s="460"/>
      <c r="U26"/>
      <c r="W26" s="456" t="str">
        <f>'登録者'!B22</f>
        <v>ＮＦＡ００８</v>
      </c>
      <c r="X26" s="453" t="str">
        <f t="shared" si="2"/>
        <v>NFA008</v>
      </c>
      <c r="Y26" s="457" t="str">
        <f>'登録者'!C22</f>
        <v>山　崎　真由美</v>
      </c>
      <c r="Z26" s="452" t="str">
        <f t="shared" si="3"/>
        <v>山崎真由美</v>
      </c>
      <c r="AA26" s="452" t="str">
        <f t="shared" si="4"/>
        <v>山崎真由美</v>
      </c>
    </row>
    <row r="27" spans="1:27" s="8" customFormat="1" ht="18" customHeight="1">
      <c r="A27" s="105">
        <v>10</v>
      </c>
      <c r="B27" s="109"/>
      <c r="C27" s="122">
        <f t="shared" si="5"/>
      </c>
      <c r="D27" s="123">
        <f>IF($B27="","",VLOOKUP($B27,'登録者'!$B$3:$L$377,3,0))</f>
      </c>
      <c r="E27" s="126">
        <f>IF($B27="","",VLOOKUP($B27,'登録者'!$B$3:$L$377,11,0))</f>
      </c>
      <c r="F27" s="113"/>
      <c r="G27" s="122">
        <f t="shared" si="6"/>
      </c>
      <c r="H27" s="123">
        <f>IF($F27="","",VLOOKUP($F27,'登録者'!$B$3:$L$377,3,0))</f>
      </c>
      <c r="I27" s="124">
        <f>IF($F27="","",VLOOKUP($F27,'登録者'!$B$3:$L$377,11,0))</f>
      </c>
      <c r="J27" s="99"/>
      <c r="K27" s="115"/>
      <c r="L27" s="16"/>
      <c r="M27" s="16"/>
      <c r="N27" s="16"/>
      <c r="O27" s="460"/>
      <c r="P27" s="460"/>
      <c r="Q27" s="460"/>
      <c r="U27"/>
      <c r="W27" s="456" t="str">
        <f>'登録者'!B23</f>
        <v>ＮＦＡ００９</v>
      </c>
      <c r="X27" s="453" t="str">
        <f t="shared" si="2"/>
        <v>NFA009</v>
      </c>
      <c r="Y27" s="457" t="str">
        <f>'登録者'!C23</f>
        <v>山　崎　穂菜美</v>
      </c>
      <c r="Z27" s="452" t="str">
        <f t="shared" si="3"/>
        <v>山崎穂菜美</v>
      </c>
      <c r="AA27" s="452" t="str">
        <f t="shared" si="4"/>
        <v>山崎穂菜美</v>
      </c>
    </row>
    <row r="28" spans="2:47" ht="19.5" customHeight="1">
      <c r="B28" s="192">
        <f>COUNTA(B5:B14,B18:B27)</f>
        <v>0</v>
      </c>
      <c r="C28" s="106"/>
      <c r="R28"/>
      <c r="S28"/>
      <c r="T28"/>
      <c r="U28"/>
      <c r="V28"/>
      <c r="W28" s="456" t="str">
        <f>'登録者'!B24</f>
        <v>ＮＦＡ０１１</v>
      </c>
      <c r="X28" s="453" t="str">
        <f t="shared" si="2"/>
        <v>NFA011</v>
      </c>
      <c r="Y28" s="457" t="str">
        <f>'登録者'!C24</f>
        <v>若　松　侑　治</v>
      </c>
      <c r="Z28" s="452" t="str">
        <f t="shared" si="3"/>
        <v>若松侑治</v>
      </c>
      <c r="AA28" s="452" t="str">
        <f t="shared" si="4"/>
        <v>若松侑治</v>
      </c>
      <c r="AB28"/>
      <c r="AC28"/>
      <c r="AD28"/>
      <c r="AE28"/>
      <c r="AF28"/>
      <c r="AG28"/>
      <c r="AH28"/>
      <c r="AI28"/>
      <c r="AJ28"/>
      <c r="AK28"/>
      <c r="AL28"/>
      <c r="AM28"/>
      <c r="AN28"/>
      <c r="AU28"/>
    </row>
    <row r="29" spans="18:47" ht="19.5" customHeight="1">
      <c r="R29"/>
      <c r="S29"/>
      <c r="T29"/>
      <c r="U29"/>
      <c r="V29"/>
      <c r="W29" s="456" t="str">
        <f>'登録者'!B25</f>
        <v>ＮＦＡ０１７</v>
      </c>
      <c r="X29" s="453" t="str">
        <f t="shared" si="2"/>
        <v>NFA017</v>
      </c>
      <c r="Y29" s="457" t="str">
        <f>'登録者'!C25</f>
        <v>菊　地　美　帆</v>
      </c>
      <c r="Z29" s="452" t="str">
        <f t="shared" si="3"/>
        <v>菊地美帆</v>
      </c>
      <c r="AA29" s="452" t="str">
        <f t="shared" si="4"/>
        <v>菊地美帆</v>
      </c>
      <c r="AB29"/>
      <c r="AC29"/>
      <c r="AD29"/>
      <c r="AE29"/>
      <c r="AF29"/>
      <c r="AG29"/>
      <c r="AH29"/>
      <c r="AI29"/>
      <c r="AJ29"/>
      <c r="AK29"/>
      <c r="AL29"/>
      <c r="AM29"/>
      <c r="AN29"/>
      <c r="AU29"/>
    </row>
    <row r="30" spans="18:47" ht="19.5" customHeight="1">
      <c r="R30"/>
      <c r="S30"/>
      <c r="T30"/>
      <c r="U30"/>
      <c r="V30"/>
      <c r="W30" s="456" t="str">
        <f>'登録者'!B26</f>
        <v>ＮＦＡ０１９</v>
      </c>
      <c r="X30" s="453" t="str">
        <f t="shared" si="2"/>
        <v>NFA019</v>
      </c>
      <c r="Y30" s="457" t="str">
        <f>'登録者'!C26</f>
        <v>小　泉　恭　幸</v>
      </c>
      <c r="Z30" s="452" t="str">
        <f t="shared" si="3"/>
        <v>小泉恭幸</v>
      </c>
      <c r="AA30" s="452" t="str">
        <f t="shared" si="4"/>
        <v>小泉恭幸</v>
      </c>
      <c r="AB30"/>
      <c r="AC30"/>
      <c r="AD30"/>
      <c r="AE30"/>
      <c r="AF30"/>
      <c r="AG30"/>
      <c r="AH30"/>
      <c r="AI30"/>
      <c r="AJ30"/>
      <c r="AK30"/>
      <c r="AL30"/>
      <c r="AM30"/>
      <c r="AN30"/>
      <c r="AU30"/>
    </row>
    <row r="31" spans="18:47" ht="19.5" customHeight="1">
      <c r="R31"/>
      <c r="S31"/>
      <c r="T31"/>
      <c r="U31"/>
      <c r="V31"/>
      <c r="W31" s="456" t="str">
        <f>'登録者'!B27</f>
        <v>ＮＦＡ０２２</v>
      </c>
      <c r="X31" s="453" t="str">
        <f t="shared" si="2"/>
        <v>NFA022</v>
      </c>
      <c r="Y31" s="457" t="str">
        <f>'登録者'!C27</f>
        <v>菊　地　健　汰</v>
      </c>
      <c r="Z31" s="452" t="str">
        <f t="shared" si="3"/>
        <v>菊地健汰</v>
      </c>
      <c r="AA31" s="452" t="str">
        <f t="shared" si="4"/>
        <v>菊地健汰</v>
      </c>
      <c r="AB31"/>
      <c r="AC31"/>
      <c r="AD31"/>
      <c r="AE31"/>
      <c r="AF31"/>
      <c r="AG31"/>
      <c r="AH31"/>
      <c r="AI31"/>
      <c r="AJ31"/>
      <c r="AK31"/>
      <c r="AL31"/>
      <c r="AM31"/>
      <c r="AN31"/>
      <c r="AU31"/>
    </row>
    <row r="32" spans="18:47" ht="19.5" customHeight="1">
      <c r="R32"/>
      <c r="S32"/>
      <c r="T32"/>
      <c r="U32"/>
      <c r="V32"/>
      <c r="W32" s="456" t="str">
        <f>'登録者'!B28</f>
        <v>ＮＦＡ０２５</v>
      </c>
      <c r="X32" s="453" t="str">
        <f t="shared" si="2"/>
        <v>NFA025</v>
      </c>
      <c r="Y32" s="457" t="str">
        <f>'登録者'!C28</f>
        <v>市　川　貴　仁</v>
      </c>
      <c r="Z32" s="452" t="str">
        <f t="shared" si="3"/>
        <v>市川貴仁</v>
      </c>
      <c r="AA32" s="452" t="str">
        <f t="shared" si="4"/>
        <v>市川貴仁</v>
      </c>
      <c r="AB32"/>
      <c r="AC32"/>
      <c r="AD32"/>
      <c r="AE32"/>
      <c r="AF32"/>
      <c r="AG32"/>
      <c r="AH32"/>
      <c r="AI32"/>
      <c r="AJ32"/>
      <c r="AK32"/>
      <c r="AL32"/>
      <c r="AM32"/>
      <c r="AN32"/>
      <c r="AU32"/>
    </row>
    <row r="33" spans="18:47" ht="19.5" customHeight="1">
      <c r="R33"/>
      <c r="S33"/>
      <c r="T33"/>
      <c r="U33"/>
      <c r="V33"/>
      <c r="W33" s="456" t="str">
        <f>'登録者'!B29</f>
        <v>ＮＦＡ０２６</v>
      </c>
      <c r="X33" s="453" t="str">
        <f t="shared" si="2"/>
        <v>NFA026</v>
      </c>
      <c r="Y33" s="457" t="str">
        <f>'登録者'!C29</f>
        <v>吉　岡　賢　一</v>
      </c>
      <c r="Z33" s="452" t="str">
        <f t="shared" si="3"/>
        <v>吉岡賢一</v>
      </c>
      <c r="AA33" s="452" t="str">
        <f t="shared" si="4"/>
        <v>吉岡賢一</v>
      </c>
      <c r="AB33"/>
      <c r="AC33"/>
      <c r="AD33"/>
      <c r="AE33"/>
      <c r="AF33"/>
      <c r="AG33"/>
      <c r="AH33"/>
      <c r="AI33"/>
      <c r="AJ33"/>
      <c r="AK33"/>
      <c r="AL33"/>
      <c r="AM33"/>
      <c r="AN33"/>
      <c r="AU33"/>
    </row>
    <row r="34" spans="18:47" ht="13.5">
      <c r="R34"/>
      <c r="S34"/>
      <c r="T34"/>
      <c r="U34"/>
      <c r="V34"/>
      <c r="W34" s="456" t="str">
        <f>'登録者'!B30</f>
        <v>ＮＦＡ０３０</v>
      </c>
      <c r="X34" s="453" t="str">
        <f t="shared" si="2"/>
        <v>NFA030</v>
      </c>
      <c r="Y34" s="457" t="str">
        <f>'登録者'!C30</f>
        <v>小　泉　久　恵</v>
      </c>
      <c r="Z34" s="452" t="str">
        <f t="shared" si="3"/>
        <v>小泉久恵</v>
      </c>
      <c r="AA34" s="452" t="str">
        <f t="shared" si="4"/>
        <v>小泉久恵</v>
      </c>
      <c r="AB34"/>
      <c r="AC34"/>
      <c r="AD34"/>
      <c r="AE34"/>
      <c r="AF34"/>
      <c r="AG34"/>
      <c r="AH34"/>
      <c r="AI34"/>
      <c r="AJ34"/>
      <c r="AK34"/>
      <c r="AL34"/>
      <c r="AM34"/>
      <c r="AN34"/>
      <c r="AU34"/>
    </row>
    <row r="35" spans="18:47" ht="13.5">
      <c r="R35"/>
      <c r="S35"/>
      <c r="T35"/>
      <c r="U35"/>
      <c r="V35"/>
      <c r="W35" s="456" t="str">
        <f>'登録者'!B31</f>
        <v>ＮＦＡ０３８</v>
      </c>
      <c r="X35" s="453" t="str">
        <f t="shared" si="2"/>
        <v>NFA038</v>
      </c>
      <c r="Y35" s="457" t="str">
        <f>'登録者'!C31</f>
        <v>大　野　風　花</v>
      </c>
      <c r="Z35" s="452" t="str">
        <f t="shared" si="3"/>
        <v>大野風花</v>
      </c>
      <c r="AA35" s="452" t="str">
        <f t="shared" si="4"/>
        <v>大野風花</v>
      </c>
      <c r="AB35"/>
      <c r="AC35"/>
      <c r="AD35"/>
      <c r="AE35"/>
      <c r="AF35"/>
      <c r="AG35"/>
      <c r="AH35"/>
      <c r="AI35"/>
      <c r="AJ35"/>
      <c r="AK35"/>
      <c r="AL35"/>
      <c r="AM35"/>
      <c r="AN35"/>
      <c r="AU35"/>
    </row>
    <row r="36" spans="18:47" ht="13.5">
      <c r="R36"/>
      <c r="S36"/>
      <c r="T36"/>
      <c r="U36"/>
      <c r="V36"/>
      <c r="W36" s="456" t="str">
        <f>'登録者'!B32</f>
        <v>ＮＦＡ０３９</v>
      </c>
      <c r="X36" s="453" t="str">
        <f t="shared" si="2"/>
        <v>NFA039</v>
      </c>
      <c r="Y36" s="457" t="str">
        <f>'登録者'!C32</f>
        <v>小　泉　秀　斗</v>
      </c>
      <c r="Z36" s="452" t="str">
        <f t="shared" si="3"/>
        <v>小泉秀斗</v>
      </c>
      <c r="AA36" s="452" t="str">
        <f t="shared" si="4"/>
        <v>小泉秀斗</v>
      </c>
      <c r="AB36"/>
      <c r="AC36"/>
      <c r="AD36"/>
      <c r="AE36"/>
      <c r="AF36"/>
      <c r="AG36"/>
      <c r="AH36"/>
      <c r="AI36"/>
      <c r="AJ36"/>
      <c r="AK36"/>
      <c r="AL36"/>
      <c r="AM36"/>
      <c r="AN36"/>
      <c r="AU36"/>
    </row>
    <row r="37" spans="18:47" ht="13.5">
      <c r="R37"/>
      <c r="S37"/>
      <c r="T37"/>
      <c r="U37"/>
      <c r="V37"/>
      <c r="W37" s="456" t="str">
        <f>'登録者'!B33</f>
        <v>ＮＦＡ０４８</v>
      </c>
      <c r="X37" s="453" t="str">
        <f t="shared" si="2"/>
        <v>NFA048</v>
      </c>
      <c r="Y37" s="457" t="str">
        <f>'登録者'!C33</f>
        <v>大　野　友　美</v>
      </c>
      <c r="Z37" s="452" t="str">
        <f t="shared" si="3"/>
        <v>大野友美</v>
      </c>
      <c r="AA37" s="452" t="str">
        <f t="shared" si="4"/>
        <v>大野友美</v>
      </c>
      <c r="AB37"/>
      <c r="AC37"/>
      <c r="AD37"/>
      <c r="AE37"/>
      <c r="AF37"/>
      <c r="AG37"/>
      <c r="AH37"/>
      <c r="AI37"/>
      <c r="AJ37"/>
      <c r="AK37"/>
      <c r="AL37"/>
      <c r="AM37"/>
      <c r="AN37"/>
      <c r="AU37"/>
    </row>
    <row r="38" spans="18:47" ht="13.5">
      <c r="R38"/>
      <c r="S38"/>
      <c r="T38"/>
      <c r="U38"/>
      <c r="V38"/>
      <c r="W38" s="456" t="str">
        <f>'登録者'!B34</f>
        <v>ＮＦＡ０５０</v>
      </c>
      <c r="X38" s="453" t="str">
        <f t="shared" si="2"/>
        <v>NFA050</v>
      </c>
      <c r="Y38" s="457" t="str">
        <f>'登録者'!C34</f>
        <v>杉　野　かおる</v>
      </c>
      <c r="Z38" s="452" t="str">
        <f t="shared" si="3"/>
        <v>杉野かおる</v>
      </c>
      <c r="AA38" s="452" t="str">
        <f t="shared" si="4"/>
        <v>杉野かおる</v>
      </c>
      <c r="AB38"/>
      <c r="AC38"/>
      <c r="AD38"/>
      <c r="AE38"/>
      <c r="AF38"/>
      <c r="AG38"/>
      <c r="AH38"/>
      <c r="AI38"/>
      <c r="AJ38"/>
      <c r="AK38"/>
      <c r="AL38"/>
      <c r="AM38"/>
      <c r="AN38"/>
      <c r="AU38"/>
    </row>
    <row r="39" spans="18:47" ht="13.5">
      <c r="R39"/>
      <c r="S39"/>
      <c r="T39"/>
      <c r="U39"/>
      <c r="V39"/>
      <c r="W39" s="456" t="str">
        <f>'登録者'!B35</f>
        <v>ＮＦＡ０５２</v>
      </c>
      <c r="X39" s="453" t="str">
        <f t="shared" si="2"/>
        <v>NFA052</v>
      </c>
      <c r="Y39" s="457" t="str">
        <f>'登録者'!C35</f>
        <v>佐久間　優　名</v>
      </c>
      <c r="Z39" s="452" t="str">
        <f t="shared" si="3"/>
        <v>佐久間優名</v>
      </c>
      <c r="AA39" s="452" t="str">
        <f t="shared" si="4"/>
        <v>佐久間優名</v>
      </c>
      <c r="AB39"/>
      <c r="AC39"/>
      <c r="AD39"/>
      <c r="AE39"/>
      <c r="AF39"/>
      <c r="AG39"/>
      <c r="AH39"/>
      <c r="AI39"/>
      <c r="AJ39"/>
      <c r="AK39"/>
      <c r="AL39"/>
      <c r="AM39"/>
      <c r="AN39"/>
      <c r="AU39"/>
    </row>
    <row r="40" spans="18:47" ht="13.5">
      <c r="R40"/>
      <c r="S40"/>
      <c r="T40"/>
      <c r="U40"/>
      <c r="V40"/>
      <c r="W40" s="456" t="str">
        <f>'登録者'!B36</f>
        <v>ＮＦＡ０５４</v>
      </c>
      <c r="X40" s="453" t="str">
        <f t="shared" si="2"/>
        <v>NFA054</v>
      </c>
      <c r="Y40" s="457" t="str">
        <f>'登録者'!C36</f>
        <v>松　永　　　実</v>
      </c>
      <c r="Z40" s="452" t="str">
        <f t="shared" si="3"/>
        <v>松永実</v>
      </c>
      <c r="AA40" s="452" t="str">
        <f t="shared" si="4"/>
        <v>松永実</v>
      </c>
      <c r="AB40"/>
      <c r="AC40"/>
      <c r="AD40"/>
      <c r="AE40"/>
      <c r="AF40"/>
      <c r="AG40"/>
      <c r="AH40"/>
      <c r="AI40"/>
      <c r="AJ40"/>
      <c r="AK40"/>
      <c r="AL40"/>
      <c r="AM40"/>
      <c r="AN40"/>
      <c r="AU40"/>
    </row>
    <row r="41" spans="18:47" ht="13.5">
      <c r="R41"/>
      <c r="S41"/>
      <c r="T41"/>
      <c r="U41"/>
      <c r="V41"/>
      <c r="W41" s="456" t="str">
        <f>'登録者'!B37</f>
        <v>ＮＦＡ０６１</v>
      </c>
      <c r="X41" s="453" t="str">
        <f t="shared" si="2"/>
        <v>NFA061</v>
      </c>
      <c r="Y41" s="457" t="str">
        <f>'登録者'!C37</f>
        <v>松　永　昊　晴</v>
      </c>
      <c r="Z41" s="452" t="str">
        <f t="shared" si="3"/>
        <v>松永昊晴</v>
      </c>
      <c r="AA41" s="452" t="str">
        <f t="shared" si="4"/>
        <v>松永昊晴</v>
      </c>
      <c r="AB41"/>
      <c r="AC41"/>
      <c r="AD41"/>
      <c r="AE41"/>
      <c r="AF41"/>
      <c r="AG41"/>
      <c r="AH41"/>
      <c r="AI41"/>
      <c r="AJ41"/>
      <c r="AK41"/>
      <c r="AL41"/>
      <c r="AM41"/>
      <c r="AN41"/>
      <c r="AU41"/>
    </row>
    <row r="42" spans="18:47" ht="13.5">
      <c r="R42"/>
      <c r="S42"/>
      <c r="T42"/>
      <c r="U42"/>
      <c r="V42"/>
      <c r="W42" s="456" t="str">
        <f>'登録者'!B38</f>
        <v>ＮＦＡ０６４</v>
      </c>
      <c r="X42" s="453" t="str">
        <f t="shared" si="2"/>
        <v>NFA064</v>
      </c>
      <c r="Y42" s="457" t="str">
        <f>'登録者'!C38</f>
        <v>鷲　見　悦　朗</v>
      </c>
      <c r="Z42" s="452" t="str">
        <f t="shared" si="3"/>
        <v>鷲見悦朗</v>
      </c>
      <c r="AA42" s="452" t="str">
        <f t="shared" si="4"/>
        <v>鷲見悦朗</v>
      </c>
      <c r="AB42"/>
      <c r="AC42"/>
      <c r="AD42"/>
      <c r="AE42"/>
      <c r="AF42"/>
      <c r="AG42"/>
      <c r="AH42"/>
      <c r="AI42"/>
      <c r="AJ42"/>
      <c r="AK42"/>
      <c r="AL42"/>
      <c r="AM42"/>
      <c r="AN42"/>
      <c r="AU42"/>
    </row>
    <row r="43" spans="18:47" ht="13.5">
      <c r="R43"/>
      <c r="S43"/>
      <c r="T43"/>
      <c r="U43"/>
      <c r="V43"/>
      <c r="W43" s="456" t="str">
        <f>'登録者'!B39</f>
        <v>ＮＦＡ０６５</v>
      </c>
      <c r="X43" s="453" t="str">
        <f t="shared" si="2"/>
        <v>NFA065</v>
      </c>
      <c r="Y43" s="457" t="str">
        <f>'登録者'!C39</f>
        <v>佐久間　一　弘</v>
      </c>
      <c r="Z43" s="452" t="str">
        <f t="shared" si="3"/>
        <v>佐久間一弘</v>
      </c>
      <c r="AA43" s="452" t="str">
        <f t="shared" si="4"/>
        <v>佐久間一弘</v>
      </c>
      <c r="AB43"/>
      <c r="AC43"/>
      <c r="AD43"/>
      <c r="AE43"/>
      <c r="AF43"/>
      <c r="AG43"/>
      <c r="AH43"/>
      <c r="AI43"/>
      <c r="AJ43"/>
      <c r="AK43"/>
      <c r="AL43"/>
      <c r="AM43"/>
      <c r="AN43"/>
      <c r="AU43"/>
    </row>
    <row r="44" spans="18:47" ht="13.5">
      <c r="R44"/>
      <c r="S44"/>
      <c r="T44"/>
      <c r="U44"/>
      <c r="V44"/>
      <c r="W44" s="456" t="str">
        <f>'登録者'!B40</f>
        <v>ＮＦＡ０６６</v>
      </c>
      <c r="X44" s="453" t="str">
        <f t="shared" si="2"/>
        <v>NFA066</v>
      </c>
      <c r="Y44" s="457" t="str">
        <f>'登録者'!C40</f>
        <v>川　崎　かおる</v>
      </c>
      <c r="Z44" s="452" t="str">
        <f t="shared" si="3"/>
        <v>川崎かおる</v>
      </c>
      <c r="AA44" s="452" t="str">
        <f t="shared" si="4"/>
        <v>川崎かおる</v>
      </c>
      <c r="AB44"/>
      <c r="AC44"/>
      <c r="AD44"/>
      <c r="AE44"/>
      <c r="AF44"/>
      <c r="AG44"/>
      <c r="AH44"/>
      <c r="AI44"/>
      <c r="AJ44"/>
      <c r="AK44"/>
      <c r="AL44"/>
      <c r="AM44"/>
      <c r="AN44"/>
      <c r="AU44"/>
    </row>
    <row r="45" spans="18:47" ht="13.5">
      <c r="R45"/>
      <c r="S45"/>
      <c r="T45"/>
      <c r="U45"/>
      <c r="V45"/>
      <c r="W45" s="456" t="str">
        <f>'登録者'!B41</f>
        <v>ＮＦＡ０６９</v>
      </c>
      <c r="X45" s="453" t="str">
        <f t="shared" si="2"/>
        <v>NFA069</v>
      </c>
      <c r="Y45" s="457" t="str">
        <f>'登録者'!C41</f>
        <v>駒　津　太　珂</v>
      </c>
      <c r="Z45" s="452" t="str">
        <f t="shared" si="3"/>
        <v>駒津太珂</v>
      </c>
      <c r="AA45" s="452" t="str">
        <f t="shared" si="4"/>
        <v>駒津太珂</v>
      </c>
      <c r="AB45"/>
      <c r="AC45"/>
      <c r="AD45"/>
      <c r="AE45"/>
      <c r="AF45"/>
      <c r="AG45"/>
      <c r="AH45"/>
      <c r="AI45"/>
      <c r="AJ45"/>
      <c r="AK45"/>
      <c r="AL45"/>
      <c r="AM45"/>
      <c r="AN45"/>
      <c r="AU45"/>
    </row>
    <row r="46" spans="18:47" ht="13.5">
      <c r="R46"/>
      <c r="S46"/>
      <c r="T46"/>
      <c r="U46"/>
      <c r="V46"/>
      <c r="W46" s="456" t="str">
        <f>'登録者'!B42</f>
        <v>ＮＦＡ０７０</v>
      </c>
      <c r="X46" s="453" t="str">
        <f t="shared" si="2"/>
        <v>NFA070</v>
      </c>
      <c r="Y46" s="457" t="str">
        <f>'登録者'!C42</f>
        <v>杉　野　航　太</v>
      </c>
      <c r="Z46" s="452" t="str">
        <f t="shared" si="3"/>
        <v>杉野航太</v>
      </c>
      <c r="AA46" s="452" t="str">
        <f t="shared" si="4"/>
        <v>杉野航太</v>
      </c>
      <c r="AB46"/>
      <c r="AC46"/>
      <c r="AD46"/>
      <c r="AE46"/>
      <c r="AF46"/>
      <c r="AG46"/>
      <c r="AH46"/>
      <c r="AI46"/>
      <c r="AJ46"/>
      <c r="AK46"/>
      <c r="AL46"/>
      <c r="AM46"/>
      <c r="AN46"/>
      <c r="AU46"/>
    </row>
    <row r="47" spans="18:47" ht="13.5">
      <c r="R47"/>
      <c r="S47"/>
      <c r="T47"/>
      <c r="U47"/>
      <c r="V47"/>
      <c r="W47" s="456" t="str">
        <f>'登録者'!B43</f>
        <v>ＮＦＡ０７５</v>
      </c>
      <c r="X47" s="453" t="str">
        <f t="shared" si="2"/>
        <v>NFA075</v>
      </c>
      <c r="Y47" s="457" t="str">
        <f>'登録者'!C43</f>
        <v>鈴　木　菜々子</v>
      </c>
      <c r="Z47" s="452" t="str">
        <f t="shared" si="3"/>
        <v>鈴木菜々子</v>
      </c>
      <c r="AA47" s="452" t="str">
        <f t="shared" si="4"/>
        <v>鈴木菜々子</v>
      </c>
      <c r="AB47"/>
      <c r="AC47"/>
      <c r="AD47"/>
      <c r="AE47"/>
      <c r="AF47"/>
      <c r="AG47"/>
      <c r="AH47"/>
      <c r="AI47"/>
      <c r="AJ47"/>
      <c r="AK47"/>
      <c r="AL47"/>
      <c r="AM47"/>
      <c r="AN47"/>
      <c r="AU47"/>
    </row>
    <row r="48" spans="18:47" ht="13.5">
      <c r="R48"/>
      <c r="S48"/>
      <c r="T48"/>
      <c r="U48"/>
      <c r="V48"/>
      <c r="W48" s="456" t="str">
        <f>'登録者'!B44</f>
        <v>ＮＦＡ０７６</v>
      </c>
      <c r="X48" s="453" t="str">
        <f t="shared" si="2"/>
        <v>NFA076</v>
      </c>
      <c r="Y48" s="457" t="str">
        <f>'登録者'!C44</f>
        <v>鈴　木　　　旬</v>
      </c>
      <c r="Z48" s="452" t="str">
        <f t="shared" si="3"/>
        <v>鈴木旬</v>
      </c>
      <c r="AA48" s="452" t="str">
        <f t="shared" si="4"/>
        <v>鈴木旬</v>
      </c>
      <c r="AB48"/>
      <c r="AC48"/>
      <c r="AD48"/>
      <c r="AE48"/>
      <c r="AF48"/>
      <c r="AG48"/>
      <c r="AH48"/>
      <c r="AI48"/>
      <c r="AJ48"/>
      <c r="AK48"/>
      <c r="AL48"/>
      <c r="AM48"/>
      <c r="AN48"/>
      <c r="AU48"/>
    </row>
    <row r="49" spans="18:47" ht="13.5">
      <c r="R49"/>
      <c r="S49"/>
      <c r="T49"/>
      <c r="U49"/>
      <c r="V49"/>
      <c r="W49" s="456" t="str">
        <f>'登録者'!B45</f>
        <v>ＮＦＡ０７７</v>
      </c>
      <c r="X49" s="453" t="str">
        <f t="shared" si="2"/>
        <v>NFA077</v>
      </c>
      <c r="Y49" s="457" t="str">
        <f>'登録者'!C45</f>
        <v>小　林　希　美</v>
      </c>
      <c r="Z49" s="452" t="str">
        <f t="shared" si="3"/>
        <v>小林希美</v>
      </c>
      <c r="AA49" s="452" t="str">
        <f t="shared" si="4"/>
        <v>小林希美</v>
      </c>
      <c r="AB49"/>
      <c r="AC49"/>
      <c r="AD49"/>
      <c r="AE49"/>
      <c r="AF49"/>
      <c r="AG49"/>
      <c r="AH49"/>
      <c r="AI49"/>
      <c r="AJ49"/>
      <c r="AK49"/>
      <c r="AL49"/>
      <c r="AM49"/>
      <c r="AN49"/>
      <c r="AU49"/>
    </row>
    <row r="50" spans="18:47" ht="13.5">
      <c r="R50"/>
      <c r="S50"/>
      <c r="T50"/>
      <c r="U50"/>
      <c r="V50"/>
      <c r="W50" s="456" t="str">
        <f>'登録者'!B46</f>
        <v>ＮＦＡ０７８</v>
      </c>
      <c r="X50" s="453" t="str">
        <f t="shared" si="2"/>
        <v>NFA078</v>
      </c>
      <c r="Y50" s="457" t="str">
        <f>'登録者'!C46</f>
        <v>小　林　麻　唯</v>
      </c>
      <c r="Z50" s="452" t="str">
        <f t="shared" si="3"/>
        <v>小林麻唯</v>
      </c>
      <c r="AA50" s="452" t="str">
        <f t="shared" si="4"/>
        <v>小林麻唯</v>
      </c>
      <c r="AB50"/>
      <c r="AC50"/>
      <c r="AD50"/>
      <c r="AE50"/>
      <c r="AF50"/>
      <c r="AG50"/>
      <c r="AH50"/>
      <c r="AI50"/>
      <c r="AJ50"/>
      <c r="AK50"/>
      <c r="AL50"/>
      <c r="AM50"/>
      <c r="AN50"/>
      <c r="AU50"/>
    </row>
    <row r="51" spans="18:47" ht="13.5">
      <c r="R51"/>
      <c r="S51"/>
      <c r="T51"/>
      <c r="U51"/>
      <c r="V51"/>
      <c r="W51" s="456" t="str">
        <f>'登録者'!B47</f>
        <v>ＮＴＡ０３６</v>
      </c>
      <c r="X51" s="453" t="str">
        <f t="shared" si="2"/>
        <v>NTA036</v>
      </c>
      <c r="Y51" s="457" t="str">
        <f>'登録者'!C47</f>
        <v>神　野　理　保</v>
      </c>
      <c r="Z51" s="452" t="str">
        <f t="shared" si="3"/>
        <v>神野理保</v>
      </c>
      <c r="AA51" s="452" t="str">
        <f t="shared" si="4"/>
        <v>神野理保</v>
      </c>
      <c r="AB51"/>
      <c r="AC51"/>
      <c r="AD51"/>
      <c r="AE51"/>
      <c r="AF51"/>
      <c r="AG51"/>
      <c r="AH51"/>
      <c r="AI51"/>
      <c r="AJ51"/>
      <c r="AK51"/>
      <c r="AL51"/>
      <c r="AM51"/>
      <c r="AN51"/>
      <c r="AU51"/>
    </row>
    <row r="52" spans="18:47" ht="13.5">
      <c r="R52"/>
      <c r="S52"/>
      <c r="T52"/>
      <c r="U52"/>
      <c r="V52"/>
      <c r="W52" s="456" t="str">
        <f>'登録者'!B48</f>
        <v>ＮＮＳ００１</v>
      </c>
      <c r="X52" s="453" t="str">
        <f t="shared" si="2"/>
        <v>NNS001</v>
      </c>
      <c r="Y52" s="457" t="str">
        <f>'登録者'!C48</f>
        <v>国　府　　　壮</v>
      </c>
      <c r="Z52" s="452" t="str">
        <f t="shared" si="3"/>
        <v>国府壮</v>
      </c>
      <c r="AA52" s="452" t="str">
        <f t="shared" si="4"/>
        <v>国府壮</v>
      </c>
      <c r="AB52"/>
      <c r="AC52"/>
      <c r="AD52"/>
      <c r="AE52"/>
      <c r="AF52"/>
      <c r="AG52"/>
      <c r="AH52"/>
      <c r="AI52"/>
      <c r="AJ52"/>
      <c r="AK52"/>
      <c r="AL52"/>
      <c r="AM52"/>
      <c r="AN52"/>
      <c r="AU52"/>
    </row>
    <row r="53" spans="18:47" ht="13.5">
      <c r="R53"/>
      <c r="S53"/>
      <c r="T53"/>
      <c r="U53"/>
      <c r="V53"/>
      <c r="W53" s="456" t="str">
        <f>'登録者'!B49</f>
        <v>ＮＮＳ００２</v>
      </c>
      <c r="X53" s="453" t="str">
        <f t="shared" si="2"/>
        <v>NNS002</v>
      </c>
      <c r="Y53" s="457" t="str">
        <f>'登録者'!C49</f>
        <v>羽根川　瑞　江</v>
      </c>
      <c r="Z53" s="452" t="str">
        <f t="shared" si="3"/>
        <v>羽根川瑞江</v>
      </c>
      <c r="AA53" s="452" t="str">
        <f t="shared" si="4"/>
        <v>羽根川瑞江</v>
      </c>
      <c r="AB53"/>
      <c r="AC53"/>
      <c r="AD53"/>
      <c r="AE53"/>
      <c r="AF53"/>
      <c r="AG53"/>
      <c r="AH53"/>
      <c r="AI53"/>
      <c r="AJ53"/>
      <c r="AK53"/>
      <c r="AL53"/>
      <c r="AM53"/>
      <c r="AN53"/>
      <c r="AU53"/>
    </row>
    <row r="54" spans="18:47" ht="13.5">
      <c r="R54"/>
      <c r="S54"/>
      <c r="T54"/>
      <c r="U54"/>
      <c r="V54"/>
      <c r="W54" s="456" t="str">
        <f>'登録者'!B50</f>
        <v>ＮＮＳ００６</v>
      </c>
      <c r="X54" s="453" t="str">
        <f t="shared" si="2"/>
        <v>NNS006</v>
      </c>
      <c r="Y54" s="457" t="str">
        <f>'登録者'!C50</f>
        <v>篠　澤　直　美</v>
      </c>
      <c r="Z54" s="452" t="str">
        <f t="shared" si="3"/>
        <v>篠澤直美</v>
      </c>
      <c r="AA54" s="452" t="str">
        <f t="shared" si="4"/>
        <v>篠澤直美</v>
      </c>
      <c r="AB54"/>
      <c r="AC54"/>
      <c r="AD54"/>
      <c r="AE54"/>
      <c r="AF54"/>
      <c r="AG54"/>
      <c r="AH54"/>
      <c r="AI54"/>
      <c r="AJ54"/>
      <c r="AK54"/>
      <c r="AL54"/>
      <c r="AM54"/>
      <c r="AN54"/>
      <c r="AU54"/>
    </row>
    <row r="55" spans="18:47" ht="13.5">
      <c r="R55"/>
      <c r="S55"/>
      <c r="T55"/>
      <c r="U55"/>
      <c r="V55"/>
      <c r="W55" s="456" t="str">
        <f>'登録者'!B51</f>
        <v>ＮＮＳ００９</v>
      </c>
      <c r="X55" s="453" t="str">
        <f t="shared" si="2"/>
        <v>NNS009</v>
      </c>
      <c r="Y55" s="457" t="str">
        <f>'登録者'!C51</f>
        <v>石　原　祥　子</v>
      </c>
      <c r="Z55" s="452" t="str">
        <f t="shared" si="3"/>
        <v>石原祥子</v>
      </c>
      <c r="AA55" s="452" t="str">
        <f t="shared" si="4"/>
        <v>石原祥子</v>
      </c>
      <c r="AB55"/>
      <c r="AC55"/>
      <c r="AD55"/>
      <c r="AE55"/>
      <c r="AF55"/>
      <c r="AG55"/>
      <c r="AH55"/>
      <c r="AI55"/>
      <c r="AJ55"/>
      <c r="AK55"/>
      <c r="AL55"/>
      <c r="AM55"/>
      <c r="AN55"/>
      <c r="AU55"/>
    </row>
    <row r="56" spans="18:47" ht="13.5">
      <c r="R56"/>
      <c r="S56"/>
      <c r="T56"/>
      <c r="U56"/>
      <c r="V56"/>
      <c r="W56" s="456" t="str">
        <f>'登録者'!B52</f>
        <v>ＮＳＡ００１</v>
      </c>
      <c r="X56" s="453" t="str">
        <f t="shared" si="2"/>
        <v>NSA001</v>
      </c>
      <c r="Y56" s="457" t="str">
        <f>'登録者'!C52</f>
        <v>池　田　政　幸</v>
      </c>
      <c r="Z56" s="452" t="str">
        <f t="shared" si="3"/>
        <v>池田政幸</v>
      </c>
      <c r="AA56" s="452" t="str">
        <f t="shared" si="4"/>
        <v>池田政幸</v>
      </c>
      <c r="AB56"/>
      <c r="AC56"/>
      <c r="AD56"/>
      <c r="AE56"/>
      <c r="AF56"/>
      <c r="AG56"/>
      <c r="AH56"/>
      <c r="AI56"/>
      <c r="AJ56"/>
      <c r="AK56"/>
      <c r="AL56"/>
      <c r="AM56"/>
      <c r="AN56"/>
      <c r="AU56"/>
    </row>
    <row r="57" spans="18:47" ht="13.5">
      <c r="R57"/>
      <c r="S57"/>
      <c r="T57"/>
      <c r="U57"/>
      <c r="V57"/>
      <c r="W57" s="456" t="str">
        <f>'登録者'!B53</f>
        <v>ＮＳＡ００５</v>
      </c>
      <c r="X57" s="453" t="str">
        <f t="shared" si="2"/>
        <v>NSA005</v>
      </c>
      <c r="Y57" s="457" t="str">
        <f>'登録者'!C53</f>
        <v>二階堂　啓　一</v>
      </c>
      <c r="Z57" s="452" t="str">
        <f t="shared" si="3"/>
        <v>二階堂啓一</v>
      </c>
      <c r="AA57" s="452" t="str">
        <f t="shared" si="4"/>
        <v>二階堂啓一</v>
      </c>
      <c r="AB57"/>
      <c r="AC57"/>
      <c r="AD57"/>
      <c r="AE57"/>
      <c r="AF57"/>
      <c r="AG57"/>
      <c r="AH57"/>
      <c r="AI57"/>
      <c r="AJ57"/>
      <c r="AK57"/>
      <c r="AL57"/>
      <c r="AM57"/>
      <c r="AN57"/>
      <c r="AU57"/>
    </row>
    <row r="58" spans="18:47" ht="13.5">
      <c r="R58"/>
      <c r="S58"/>
      <c r="T58"/>
      <c r="U58"/>
      <c r="V58"/>
      <c r="W58" s="456" t="str">
        <f>'登録者'!B54</f>
        <v>ＮＳＡ０５０</v>
      </c>
      <c r="X58" s="453" t="str">
        <f t="shared" si="2"/>
        <v>NSA050</v>
      </c>
      <c r="Y58" s="457" t="str">
        <f>'登録者'!C54</f>
        <v>梅　田　健　二</v>
      </c>
      <c r="Z58" s="452" t="str">
        <f t="shared" si="3"/>
        <v>梅田健二</v>
      </c>
      <c r="AA58" s="452" t="str">
        <f t="shared" si="4"/>
        <v>梅田健二</v>
      </c>
      <c r="AB58"/>
      <c r="AC58"/>
      <c r="AD58"/>
      <c r="AE58"/>
      <c r="AF58"/>
      <c r="AG58"/>
      <c r="AH58"/>
      <c r="AI58"/>
      <c r="AJ58"/>
      <c r="AK58"/>
      <c r="AL58"/>
      <c r="AM58"/>
      <c r="AN58"/>
      <c r="AU58"/>
    </row>
    <row r="59" spans="18:47" ht="13.5">
      <c r="R59"/>
      <c r="S59"/>
      <c r="T59"/>
      <c r="U59"/>
      <c r="V59"/>
      <c r="W59" s="456" t="str">
        <f>'登録者'!B55</f>
        <v>ＮＳＡ００７</v>
      </c>
      <c r="X59" s="453" t="str">
        <f t="shared" si="2"/>
        <v>NSA007</v>
      </c>
      <c r="Y59" s="457" t="str">
        <f>'登録者'!C55</f>
        <v>尾　形　大　河</v>
      </c>
      <c r="Z59" s="452" t="str">
        <f t="shared" si="3"/>
        <v>尾形大河</v>
      </c>
      <c r="AA59" s="452" t="str">
        <f t="shared" si="4"/>
        <v>尾形大河</v>
      </c>
      <c r="AB59"/>
      <c r="AC59"/>
      <c r="AD59"/>
      <c r="AE59"/>
      <c r="AF59"/>
      <c r="AG59"/>
      <c r="AH59"/>
      <c r="AI59"/>
      <c r="AJ59"/>
      <c r="AK59"/>
      <c r="AL59"/>
      <c r="AM59"/>
      <c r="AN59"/>
      <c r="AU59"/>
    </row>
    <row r="60" spans="18:47" ht="13.5">
      <c r="R60"/>
      <c r="S60"/>
      <c r="T60"/>
      <c r="U60"/>
      <c r="V60"/>
      <c r="W60" s="456" t="str">
        <f>'登録者'!B56</f>
        <v>ＮＳＡ００９</v>
      </c>
      <c r="X60" s="453" t="str">
        <f t="shared" si="2"/>
        <v>NSA009</v>
      </c>
      <c r="Y60" s="457" t="str">
        <f>'登録者'!C56</f>
        <v>柏　倉　崇　志</v>
      </c>
      <c r="Z60" s="452" t="str">
        <f t="shared" si="3"/>
        <v>柏倉崇志</v>
      </c>
      <c r="AA60" s="452" t="str">
        <f t="shared" si="4"/>
        <v>柏倉崇志</v>
      </c>
      <c r="AB60"/>
      <c r="AC60"/>
      <c r="AD60"/>
      <c r="AE60"/>
      <c r="AF60"/>
      <c r="AG60"/>
      <c r="AH60"/>
      <c r="AI60"/>
      <c r="AJ60"/>
      <c r="AK60"/>
      <c r="AL60"/>
      <c r="AM60"/>
      <c r="AN60"/>
      <c r="AU60"/>
    </row>
    <row r="61" spans="18:47" ht="13.5">
      <c r="R61"/>
      <c r="S61"/>
      <c r="T61"/>
      <c r="U61"/>
      <c r="V61"/>
      <c r="W61" s="456" t="str">
        <f>'登録者'!B57</f>
        <v>ＮＳＡ０１３</v>
      </c>
      <c r="X61" s="453" t="str">
        <f t="shared" si="2"/>
        <v>NSA013</v>
      </c>
      <c r="Y61" s="457" t="str">
        <f>'登録者'!C57</f>
        <v>高　橋　知　邑</v>
      </c>
      <c r="Z61" s="452" t="str">
        <f t="shared" si="3"/>
        <v>高橋知邑</v>
      </c>
      <c r="AA61" s="452" t="str">
        <f t="shared" si="4"/>
        <v>高橋知邑</v>
      </c>
      <c r="AB61"/>
      <c r="AC61"/>
      <c r="AD61"/>
      <c r="AE61"/>
      <c r="AF61"/>
      <c r="AG61"/>
      <c r="AH61"/>
      <c r="AI61"/>
      <c r="AJ61"/>
      <c r="AK61"/>
      <c r="AL61"/>
      <c r="AM61"/>
      <c r="AN61"/>
      <c r="AU61"/>
    </row>
    <row r="62" spans="18:47" ht="13.5">
      <c r="R62"/>
      <c r="S62"/>
      <c r="T62"/>
      <c r="U62"/>
      <c r="V62"/>
      <c r="W62" s="456" t="str">
        <f>'登録者'!B58</f>
        <v>ＮＳＡ０４４</v>
      </c>
      <c r="X62" s="453" t="str">
        <f t="shared" si="2"/>
        <v>NSA044</v>
      </c>
      <c r="Y62" s="457" t="str">
        <f>'登録者'!C58</f>
        <v>藤　原　冴　彩</v>
      </c>
      <c r="Z62" s="452" t="str">
        <f t="shared" si="3"/>
        <v>藤原冴彩</v>
      </c>
      <c r="AA62" s="452" t="str">
        <f t="shared" si="4"/>
        <v>藤原冴彩</v>
      </c>
      <c r="AB62"/>
      <c r="AC62"/>
      <c r="AD62"/>
      <c r="AE62"/>
      <c r="AF62"/>
      <c r="AG62"/>
      <c r="AH62"/>
      <c r="AI62"/>
      <c r="AJ62"/>
      <c r="AK62"/>
      <c r="AL62"/>
      <c r="AM62"/>
      <c r="AN62"/>
      <c r="AU62"/>
    </row>
    <row r="63" spans="18:47" ht="13.5">
      <c r="R63"/>
      <c r="S63"/>
      <c r="T63"/>
      <c r="U63"/>
      <c r="V63"/>
      <c r="W63" s="456" t="str">
        <f>'登録者'!B59</f>
        <v>ＮＳＡ０４８</v>
      </c>
      <c r="X63" s="453" t="str">
        <f t="shared" si="2"/>
        <v>NSA048</v>
      </c>
      <c r="Y63" s="457" t="str">
        <f>'登録者'!C59</f>
        <v>谷　地　彪　吾</v>
      </c>
      <c r="Z63" s="452" t="str">
        <f t="shared" si="3"/>
        <v>谷地彪吾</v>
      </c>
      <c r="AA63" s="452" t="str">
        <f t="shared" si="4"/>
        <v>谷地彪吾</v>
      </c>
      <c r="AB63"/>
      <c r="AC63"/>
      <c r="AD63"/>
      <c r="AE63"/>
      <c r="AF63"/>
      <c r="AG63"/>
      <c r="AH63"/>
      <c r="AI63"/>
      <c r="AJ63"/>
      <c r="AK63"/>
      <c r="AL63"/>
      <c r="AM63"/>
      <c r="AN63"/>
      <c r="AU63"/>
    </row>
    <row r="64" spans="18:47" ht="13.5">
      <c r="R64"/>
      <c r="S64"/>
      <c r="T64"/>
      <c r="U64"/>
      <c r="V64"/>
      <c r="W64" s="456" t="str">
        <f>'登録者'!B60</f>
        <v>ＮＳＡ０４９</v>
      </c>
      <c r="X64" s="453" t="str">
        <f t="shared" si="2"/>
        <v>NSA049</v>
      </c>
      <c r="Y64" s="457" t="str">
        <f>'登録者'!C60</f>
        <v>藤　原　一　冴</v>
      </c>
      <c r="Z64" s="452" t="str">
        <f t="shared" si="3"/>
        <v>藤原一冴</v>
      </c>
      <c r="AA64" s="452" t="str">
        <f t="shared" si="4"/>
        <v>藤原一冴</v>
      </c>
      <c r="AB64"/>
      <c r="AC64"/>
      <c r="AD64"/>
      <c r="AE64"/>
      <c r="AF64"/>
      <c r="AG64"/>
      <c r="AH64"/>
      <c r="AI64"/>
      <c r="AJ64"/>
      <c r="AK64"/>
      <c r="AL64"/>
      <c r="AM64"/>
      <c r="AN64"/>
      <c r="AU64"/>
    </row>
    <row r="65" spans="18:47" ht="13.5">
      <c r="R65"/>
      <c r="S65"/>
      <c r="T65"/>
      <c r="U65"/>
      <c r="V65"/>
      <c r="W65" s="456" t="str">
        <f>'登録者'!B61</f>
        <v>ＮＳＡ０５１</v>
      </c>
      <c r="X65" s="453" t="str">
        <f t="shared" si="2"/>
        <v>NSA051</v>
      </c>
      <c r="Y65" s="457" t="str">
        <f>'登録者'!C61</f>
        <v>有　野　志　麻</v>
      </c>
      <c r="Z65" s="452" t="str">
        <f t="shared" si="3"/>
        <v>有野志麻</v>
      </c>
      <c r="AA65" s="452" t="str">
        <f t="shared" si="4"/>
        <v>有野志麻</v>
      </c>
      <c r="AB65"/>
      <c r="AC65"/>
      <c r="AD65"/>
      <c r="AE65"/>
      <c r="AF65"/>
      <c r="AG65"/>
      <c r="AH65"/>
      <c r="AI65"/>
      <c r="AJ65"/>
      <c r="AK65"/>
      <c r="AL65"/>
      <c r="AM65"/>
      <c r="AN65"/>
      <c r="AU65"/>
    </row>
    <row r="66" spans="18:47" ht="13.5">
      <c r="R66"/>
      <c r="S66"/>
      <c r="T66"/>
      <c r="U66"/>
      <c r="V66"/>
      <c r="W66" s="456" t="str">
        <f>'登録者'!B62</f>
        <v>ＮＳＡ０５３</v>
      </c>
      <c r="X66" s="453" t="str">
        <f t="shared" si="2"/>
        <v>NSA053</v>
      </c>
      <c r="Y66" s="457" t="str">
        <f>'登録者'!C62</f>
        <v>谷　地　あかね</v>
      </c>
      <c r="Z66" s="452" t="str">
        <f t="shared" si="3"/>
        <v>谷地あかね</v>
      </c>
      <c r="AA66" s="452" t="str">
        <f t="shared" si="4"/>
        <v>谷地あかね</v>
      </c>
      <c r="AB66"/>
      <c r="AC66"/>
      <c r="AD66"/>
      <c r="AE66"/>
      <c r="AF66"/>
      <c r="AG66"/>
      <c r="AH66"/>
      <c r="AI66"/>
      <c r="AJ66"/>
      <c r="AK66"/>
      <c r="AL66"/>
      <c r="AM66"/>
      <c r="AN66"/>
      <c r="AU66"/>
    </row>
    <row r="67" spans="18:47" ht="13.5">
      <c r="R67"/>
      <c r="S67"/>
      <c r="T67"/>
      <c r="U67"/>
      <c r="V67"/>
      <c r="W67" s="456" t="str">
        <f>'登録者'!B63</f>
        <v>ＮＳＡ０５６</v>
      </c>
      <c r="X67" s="453" t="str">
        <f t="shared" si="2"/>
        <v>NSA056</v>
      </c>
      <c r="Y67" s="457" t="str">
        <f>'登録者'!C63</f>
        <v>湊　谷　幸　歩</v>
      </c>
      <c r="Z67" s="452" t="str">
        <f t="shared" si="3"/>
        <v>湊谷幸歩</v>
      </c>
      <c r="AA67" s="452" t="str">
        <f t="shared" si="4"/>
        <v>湊谷幸歩</v>
      </c>
      <c r="AB67"/>
      <c r="AC67"/>
      <c r="AD67"/>
      <c r="AE67"/>
      <c r="AF67"/>
      <c r="AG67"/>
      <c r="AH67"/>
      <c r="AI67"/>
      <c r="AJ67"/>
      <c r="AK67"/>
      <c r="AL67"/>
      <c r="AM67"/>
      <c r="AN67"/>
      <c r="AU67"/>
    </row>
    <row r="68" spans="18:47" ht="13.5">
      <c r="R68"/>
      <c r="S68"/>
      <c r="T68"/>
      <c r="U68"/>
      <c r="V68"/>
      <c r="W68" s="456" t="str">
        <f>'登録者'!B64</f>
        <v>ＮＳＡ０５７</v>
      </c>
      <c r="X68" s="453" t="str">
        <f t="shared" si="2"/>
        <v>NSA057</v>
      </c>
      <c r="Y68" s="457" t="str">
        <f>'登録者'!C64</f>
        <v>多　田　有　輝</v>
      </c>
      <c r="Z68" s="452" t="str">
        <f t="shared" si="3"/>
        <v>多田有輝</v>
      </c>
      <c r="AA68" s="452" t="str">
        <f t="shared" si="4"/>
        <v>多田有輝</v>
      </c>
      <c r="AB68"/>
      <c r="AC68"/>
      <c r="AD68"/>
      <c r="AE68"/>
      <c r="AF68"/>
      <c r="AG68"/>
      <c r="AH68"/>
      <c r="AI68"/>
      <c r="AJ68"/>
      <c r="AK68"/>
      <c r="AL68"/>
      <c r="AM68"/>
      <c r="AN68"/>
      <c r="AU68"/>
    </row>
    <row r="69" spans="18:47" ht="13.5">
      <c r="R69"/>
      <c r="S69"/>
      <c r="T69"/>
      <c r="U69"/>
      <c r="V69"/>
      <c r="W69" s="456" t="str">
        <f>'登録者'!B65</f>
        <v>ＮＳＡ０５８</v>
      </c>
      <c r="X69" s="453" t="str">
        <f t="shared" si="2"/>
        <v>NSA058</v>
      </c>
      <c r="Y69" s="457" t="str">
        <f>'登録者'!C65</f>
        <v>多　田　大　輝</v>
      </c>
      <c r="Z69" s="452" t="str">
        <f t="shared" si="3"/>
        <v>多田大輝</v>
      </c>
      <c r="AA69" s="452" t="str">
        <f t="shared" si="4"/>
        <v>多田大輝</v>
      </c>
      <c r="AB69"/>
      <c r="AC69"/>
      <c r="AD69"/>
      <c r="AE69"/>
      <c r="AF69"/>
      <c r="AG69"/>
      <c r="AH69"/>
      <c r="AI69"/>
      <c r="AJ69"/>
      <c r="AK69"/>
      <c r="AL69"/>
      <c r="AM69"/>
      <c r="AN69"/>
      <c r="AU69"/>
    </row>
    <row r="70" spans="18:47" ht="13.5">
      <c r="R70"/>
      <c r="S70"/>
      <c r="T70"/>
      <c r="U70"/>
      <c r="V70"/>
      <c r="W70" s="456" t="str">
        <f>'登録者'!B66</f>
        <v>ＮＷＣ００９</v>
      </c>
      <c r="X70" s="453" t="str">
        <f t="shared" si="2"/>
        <v>NWC009</v>
      </c>
      <c r="Y70" s="457" t="str">
        <f>'登録者'!C66</f>
        <v>湊　谷　実　咲</v>
      </c>
      <c r="Z70" s="452" t="str">
        <f t="shared" si="3"/>
        <v>湊谷実咲</v>
      </c>
      <c r="AA70" s="452" t="str">
        <f t="shared" si="4"/>
        <v>湊谷実咲</v>
      </c>
      <c r="AB70"/>
      <c r="AC70"/>
      <c r="AD70"/>
      <c r="AE70"/>
      <c r="AF70"/>
      <c r="AG70"/>
      <c r="AH70"/>
      <c r="AI70"/>
      <c r="AJ70"/>
      <c r="AK70"/>
      <c r="AL70"/>
      <c r="AM70"/>
      <c r="AN70"/>
      <c r="AU70"/>
    </row>
    <row r="71" spans="18:47" ht="13.5">
      <c r="R71"/>
      <c r="S71"/>
      <c r="T71"/>
      <c r="U71"/>
      <c r="V71"/>
      <c r="W71" s="456" t="str">
        <f>'登録者'!B67</f>
        <v>ＮＷＣ０３６</v>
      </c>
      <c r="X71" s="453" t="str">
        <f t="shared" si="2"/>
        <v>NWC036</v>
      </c>
      <c r="Y71" s="457" t="str">
        <f>'登録者'!C67</f>
        <v>大　塚　叶　夢</v>
      </c>
      <c r="Z71" s="452" t="str">
        <f t="shared" si="3"/>
        <v>大塚叶夢</v>
      </c>
      <c r="AA71" s="452" t="str">
        <f t="shared" si="4"/>
        <v>大塚叶夢</v>
      </c>
      <c r="AB71"/>
      <c r="AC71"/>
      <c r="AD71"/>
      <c r="AE71"/>
      <c r="AF71"/>
      <c r="AG71"/>
      <c r="AH71"/>
      <c r="AI71"/>
      <c r="AJ71"/>
      <c r="AK71"/>
      <c r="AL71"/>
      <c r="AM71"/>
      <c r="AN71"/>
      <c r="AU71"/>
    </row>
    <row r="72" spans="18:47" ht="13.5">
      <c r="R72"/>
      <c r="S72"/>
      <c r="T72"/>
      <c r="U72"/>
      <c r="V72"/>
      <c r="W72" s="456" t="str">
        <f>'登録者'!B68</f>
        <v>ＮＷＣ０３７</v>
      </c>
      <c r="X72" s="453" t="str">
        <f aca="true" t="shared" si="7" ref="X72:X135">ASC(W72)</f>
        <v>NWC037</v>
      </c>
      <c r="Y72" s="457" t="str">
        <f>'登録者'!C68</f>
        <v>大　塚　沙　知</v>
      </c>
      <c r="Z72" s="452" t="str">
        <f aca="true" t="shared" si="8" ref="Z72:Z135">TRIM(SUBSTITUTE(Y72,"　",""))</f>
        <v>大塚沙知</v>
      </c>
      <c r="AA72" s="452" t="str">
        <f aca="true" t="shared" si="9" ref="AA72:AA135">TRIM(SUBSTITUTE(Z72," ",""))</f>
        <v>大塚沙知</v>
      </c>
      <c r="AB72"/>
      <c r="AC72"/>
      <c r="AD72"/>
      <c r="AE72"/>
      <c r="AF72"/>
      <c r="AG72"/>
      <c r="AH72"/>
      <c r="AI72"/>
      <c r="AJ72"/>
      <c r="AK72"/>
      <c r="AL72"/>
      <c r="AM72"/>
      <c r="AN72"/>
      <c r="AU72"/>
    </row>
    <row r="73" spans="18:47" ht="13.5">
      <c r="R73"/>
      <c r="S73"/>
      <c r="T73"/>
      <c r="U73"/>
      <c r="V73"/>
      <c r="W73" s="456" t="str">
        <f>'登録者'!B69</f>
        <v>ＣＳＣ０１０</v>
      </c>
      <c r="X73" s="453" t="str">
        <f t="shared" si="7"/>
        <v>CSC010</v>
      </c>
      <c r="Y73" s="457" t="str">
        <f>'登録者'!C69</f>
        <v>今　井　美　奈</v>
      </c>
      <c r="Z73" s="452" t="str">
        <f t="shared" si="8"/>
        <v>今井美奈</v>
      </c>
      <c r="AA73" s="452" t="str">
        <f t="shared" si="9"/>
        <v>今井美奈</v>
      </c>
      <c r="AB73"/>
      <c r="AC73"/>
      <c r="AD73"/>
      <c r="AE73"/>
      <c r="AF73"/>
      <c r="AG73"/>
      <c r="AH73"/>
      <c r="AI73"/>
      <c r="AJ73"/>
      <c r="AK73"/>
      <c r="AL73"/>
      <c r="AM73"/>
      <c r="AN73"/>
      <c r="AU73"/>
    </row>
    <row r="74" spans="18:47" ht="13.5">
      <c r="R74"/>
      <c r="S74"/>
      <c r="T74"/>
      <c r="U74"/>
      <c r="V74"/>
      <c r="W74" s="456" t="str">
        <f>'登録者'!B70</f>
        <v>ＫＧＵ００４</v>
      </c>
      <c r="X74" s="453" t="str">
        <f t="shared" si="7"/>
        <v>KGU004</v>
      </c>
      <c r="Y74" s="457" t="str">
        <f>'登録者'!C70</f>
        <v>湊　谷　祐　司</v>
      </c>
      <c r="Z74" s="452" t="str">
        <f t="shared" si="8"/>
        <v>湊谷祐司</v>
      </c>
      <c r="AA74" s="452" t="str">
        <f t="shared" si="9"/>
        <v>湊谷祐司</v>
      </c>
      <c r="AB74"/>
      <c r="AC74"/>
      <c r="AD74"/>
      <c r="AE74"/>
      <c r="AF74"/>
      <c r="AG74"/>
      <c r="AH74"/>
      <c r="AI74"/>
      <c r="AJ74"/>
      <c r="AK74"/>
      <c r="AL74"/>
      <c r="AM74"/>
      <c r="AN74"/>
      <c r="AU74"/>
    </row>
    <row r="75" spans="18:47" ht="13.5">
      <c r="R75"/>
      <c r="S75"/>
      <c r="T75"/>
      <c r="U75"/>
      <c r="V75"/>
      <c r="W75" s="456" t="str">
        <f>'登録者'!B71</f>
        <v>ＮＷＣ００１</v>
      </c>
      <c r="X75" s="453" t="str">
        <f t="shared" si="7"/>
        <v>NWC001</v>
      </c>
      <c r="Y75" s="457" t="str">
        <f>'登録者'!C71</f>
        <v>合　田　鉄　雄</v>
      </c>
      <c r="Z75" s="452" t="str">
        <f t="shared" si="8"/>
        <v>合田鉄雄</v>
      </c>
      <c r="AA75" s="452" t="str">
        <f t="shared" si="9"/>
        <v>合田鉄雄</v>
      </c>
      <c r="AB75"/>
      <c r="AC75"/>
      <c r="AD75"/>
      <c r="AE75"/>
      <c r="AF75"/>
      <c r="AG75"/>
      <c r="AH75"/>
      <c r="AI75"/>
      <c r="AJ75"/>
      <c r="AK75"/>
      <c r="AL75"/>
      <c r="AM75"/>
      <c r="AN75"/>
      <c r="AU75"/>
    </row>
    <row r="76" spans="18:47" ht="13.5">
      <c r="R76"/>
      <c r="S76"/>
      <c r="T76"/>
      <c r="U76"/>
      <c r="V76"/>
      <c r="W76" s="456" t="str">
        <f>'登録者'!B72</f>
        <v>ＮＷＣ００２</v>
      </c>
      <c r="X76" s="453" t="str">
        <f t="shared" si="7"/>
        <v>NWC002</v>
      </c>
      <c r="Y76" s="457" t="str">
        <f>'登録者'!C72</f>
        <v>十　川　　　勉</v>
      </c>
      <c r="Z76" s="452" t="str">
        <f t="shared" si="8"/>
        <v>十川勉</v>
      </c>
      <c r="AA76" s="452" t="str">
        <f t="shared" si="9"/>
        <v>十川勉</v>
      </c>
      <c r="AB76"/>
      <c r="AC76"/>
      <c r="AD76"/>
      <c r="AE76"/>
      <c r="AF76"/>
      <c r="AG76"/>
      <c r="AH76"/>
      <c r="AI76"/>
      <c r="AJ76"/>
      <c r="AK76"/>
      <c r="AL76"/>
      <c r="AM76"/>
      <c r="AN76"/>
      <c r="AU76"/>
    </row>
    <row r="77" spans="18:47" ht="13.5">
      <c r="R77"/>
      <c r="S77"/>
      <c r="T77"/>
      <c r="U77"/>
      <c r="V77"/>
      <c r="W77" s="456" t="str">
        <f>'登録者'!B73</f>
        <v>ＮＷＣ００３</v>
      </c>
      <c r="X77" s="453" t="str">
        <f t="shared" si="7"/>
        <v>NWC003</v>
      </c>
      <c r="Y77" s="457" t="str">
        <f>'登録者'!C73</f>
        <v>白　土　真太郎</v>
      </c>
      <c r="Z77" s="452" t="str">
        <f t="shared" si="8"/>
        <v>白土真太郎</v>
      </c>
      <c r="AA77" s="452" t="str">
        <f t="shared" si="9"/>
        <v>白土真太郎</v>
      </c>
      <c r="AB77"/>
      <c r="AC77"/>
      <c r="AD77"/>
      <c r="AE77"/>
      <c r="AF77"/>
      <c r="AG77"/>
      <c r="AH77"/>
      <c r="AI77"/>
      <c r="AJ77"/>
      <c r="AK77"/>
      <c r="AL77"/>
      <c r="AM77"/>
      <c r="AN77"/>
      <c r="AU77"/>
    </row>
    <row r="78" spans="18:47" ht="13.5">
      <c r="R78"/>
      <c r="S78"/>
      <c r="T78"/>
      <c r="U78"/>
      <c r="V78"/>
      <c r="W78" s="456" t="str">
        <f>'登録者'!B74</f>
        <v>ＮＷＣ００４</v>
      </c>
      <c r="X78" s="453" t="str">
        <f t="shared" si="7"/>
        <v>NWC004</v>
      </c>
      <c r="Y78" s="457" t="str">
        <f>'登録者'!C74</f>
        <v>井　川　ちはる</v>
      </c>
      <c r="Z78" s="452" t="str">
        <f t="shared" si="8"/>
        <v>井川ちはる</v>
      </c>
      <c r="AA78" s="452" t="str">
        <f t="shared" si="9"/>
        <v>井川ちはる</v>
      </c>
      <c r="AB78"/>
      <c r="AC78"/>
      <c r="AD78"/>
      <c r="AE78"/>
      <c r="AF78"/>
      <c r="AG78"/>
      <c r="AH78"/>
      <c r="AI78"/>
      <c r="AJ78"/>
      <c r="AK78"/>
      <c r="AL78"/>
      <c r="AM78"/>
      <c r="AN78"/>
      <c r="AU78"/>
    </row>
    <row r="79" spans="18:47" ht="13.5">
      <c r="R79"/>
      <c r="S79"/>
      <c r="T79"/>
      <c r="U79"/>
      <c r="V79"/>
      <c r="W79" s="456" t="str">
        <f>'登録者'!B75</f>
        <v>ＮＷＣ００５</v>
      </c>
      <c r="X79" s="453" t="str">
        <f t="shared" si="7"/>
        <v>NWC005</v>
      </c>
      <c r="Y79" s="457" t="str">
        <f>'登録者'!C75</f>
        <v>三　好　敦　子</v>
      </c>
      <c r="Z79" s="452" t="str">
        <f t="shared" si="8"/>
        <v>三好敦子</v>
      </c>
      <c r="AA79" s="452" t="str">
        <f t="shared" si="9"/>
        <v>三好敦子</v>
      </c>
      <c r="AB79"/>
      <c r="AC79"/>
      <c r="AD79"/>
      <c r="AE79"/>
      <c r="AF79"/>
      <c r="AG79"/>
      <c r="AH79"/>
      <c r="AI79"/>
      <c r="AJ79"/>
      <c r="AK79"/>
      <c r="AL79"/>
      <c r="AM79"/>
      <c r="AN79"/>
      <c r="AU79"/>
    </row>
    <row r="80" spans="18:47" ht="13.5">
      <c r="R80"/>
      <c r="S80"/>
      <c r="T80"/>
      <c r="U80"/>
      <c r="V80"/>
      <c r="W80" s="456" t="str">
        <f>'登録者'!B76</f>
        <v>ＮＷＣ００８</v>
      </c>
      <c r="X80" s="453" t="str">
        <f t="shared" si="7"/>
        <v>NWC008</v>
      </c>
      <c r="Y80" s="457" t="str">
        <f>'登録者'!C76</f>
        <v>三　好　圭　輔</v>
      </c>
      <c r="Z80" s="452" t="str">
        <f t="shared" si="8"/>
        <v>三好圭輔</v>
      </c>
      <c r="AA80" s="452" t="str">
        <f t="shared" si="9"/>
        <v>三好圭輔</v>
      </c>
      <c r="AB80"/>
      <c r="AC80"/>
      <c r="AD80"/>
      <c r="AE80"/>
      <c r="AF80"/>
      <c r="AG80"/>
      <c r="AH80"/>
      <c r="AI80"/>
      <c r="AJ80"/>
      <c r="AK80"/>
      <c r="AL80"/>
      <c r="AM80"/>
      <c r="AN80"/>
      <c r="AU80"/>
    </row>
    <row r="81" spans="18:47" ht="13.5">
      <c r="R81"/>
      <c r="S81"/>
      <c r="T81"/>
      <c r="U81"/>
      <c r="V81"/>
      <c r="W81" s="456" t="str">
        <f>'登録者'!B77</f>
        <v>ＮＷＣ０２３</v>
      </c>
      <c r="X81" s="453" t="str">
        <f t="shared" si="7"/>
        <v>NWC023</v>
      </c>
      <c r="Y81" s="457" t="str">
        <f>'登録者'!C77</f>
        <v>井　川　　　愁</v>
      </c>
      <c r="Z81" s="452" t="str">
        <f t="shared" si="8"/>
        <v>井川愁</v>
      </c>
      <c r="AA81" s="452" t="str">
        <f t="shared" si="9"/>
        <v>井川愁</v>
      </c>
      <c r="AB81"/>
      <c r="AC81"/>
      <c r="AD81"/>
      <c r="AE81"/>
      <c r="AF81"/>
      <c r="AG81"/>
      <c r="AH81"/>
      <c r="AI81"/>
      <c r="AJ81"/>
      <c r="AK81"/>
      <c r="AL81"/>
      <c r="AM81"/>
      <c r="AN81"/>
      <c r="AU81"/>
    </row>
    <row r="82" spans="18:47" ht="13.5">
      <c r="R82"/>
      <c r="S82"/>
      <c r="T82"/>
      <c r="U82"/>
      <c r="V82"/>
      <c r="W82" s="456" t="str">
        <f>'登録者'!B78</f>
        <v>ＮＷＣ０３１</v>
      </c>
      <c r="X82" s="453" t="str">
        <f t="shared" si="7"/>
        <v>NWC031</v>
      </c>
      <c r="Y82" s="457" t="str">
        <f>'登録者'!C78</f>
        <v>安　彦　まさみ</v>
      </c>
      <c r="Z82" s="452" t="str">
        <f t="shared" si="8"/>
        <v>安彦まさみ</v>
      </c>
      <c r="AA82" s="452" t="str">
        <f t="shared" si="9"/>
        <v>安彦まさみ</v>
      </c>
      <c r="AB82"/>
      <c r="AC82"/>
      <c r="AD82"/>
      <c r="AE82"/>
      <c r="AF82"/>
      <c r="AG82"/>
      <c r="AH82"/>
      <c r="AI82"/>
      <c r="AJ82"/>
      <c r="AK82"/>
      <c r="AL82"/>
      <c r="AM82"/>
      <c r="AN82"/>
      <c r="AU82"/>
    </row>
    <row r="83" spans="18:47" ht="13.5">
      <c r="R83"/>
      <c r="S83"/>
      <c r="T83"/>
      <c r="U83"/>
      <c r="V83"/>
      <c r="W83" s="456" t="str">
        <f>'登録者'!B79</f>
        <v>ＮＷＣ０３３</v>
      </c>
      <c r="X83" s="453" t="str">
        <f t="shared" si="7"/>
        <v>NWC033</v>
      </c>
      <c r="Y83" s="457" t="str">
        <f>'登録者'!C79</f>
        <v>丹　野　由紀子</v>
      </c>
      <c r="Z83" s="452" t="str">
        <f t="shared" si="8"/>
        <v>丹野由紀子</v>
      </c>
      <c r="AA83" s="452" t="str">
        <f t="shared" si="9"/>
        <v>丹野由紀子</v>
      </c>
      <c r="AB83"/>
      <c r="AC83"/>
      <c r="AD83"/>
      <c r="AE83"/>
      <c r="AF83"/>
      <c r="AG83"/>
      <c r="AH83"/>
      <c r="AI83"/>
      <c r="AJ83"/>
      <c r="AK83"/>
      <c r="AL83"/>
      <c r="AM83"/>
      <c r="AN83"/>
      <c r="AU83"/>
    </row>
    <row r="84" spans="18:47" ht="13.5">
      <c r="R84"/>
      <c r="S84"/>
      <c r="T84"/>
      <c r="U84"/>
      <c r="V84"/>
      <c r="W84" s="456" t="str">
        <f>'登録者'!B80</f>
        <v>ＮＴＣ００１</v>
      </c>
      <c r="X84" s="453" t="str">
        <f t="shared" si="7"/>
        <v>NTC001</v>
      </c>
      <c r="Y84" s="457" t="str">
        <f>'登録者'!C80</f>
        <v>波多野　　　守</v>
      </c>
      <c r="Z84" s="452" t="str">
        <f t="shared" si="8"/>
        <v>波多野守</v>
      </c>
      <c r="AA84" s="452" t="str">
        <f t="shared" si="9"/>
        <v>波多野守</v>
      </c>
      <c r="AB84"/>
      <c r="AC84"/>
      <c r="AD84"/>
      <c r="AE84"/>
      <c r="AF84"/>
      <c r="AG84"/>
      <c r="AH84"/>
      <c r="AI84"/>
      <c r="AJ84"/>
      <c r="AK84"/>
      <c r="AL84"/>
      <c r="AM84"/>
      <c r="AN84"/>
      <c r="AU84"/>
    </row>
    <row r="85" spans="18:47" ht="13.5">
      <c r="R85"/>
      <c r="S85"/>
      <c r="T85"/>
      <c r="U85"/>
      <c r="V85"/>
      <c r="W85" s="456" t="str">
        <f>'登録者'!B81</f>
        <v>ＮＴＣ０１２</v>
      </c>
      <c r="X85" s="453" t="str">
        <f t="shared" si="7"/>
        <v>NTC012</v>
      </c>
      <c r="Y85" s="457" t="str">
        <f>'登録者'!C81</f>
        <v>山　下　里　紗</v>
      </c>
      <c r="Z85" s="452" t="str">
        <f t="shared" si="8"/>
        <v>山下里紗</v>
      </c>
      <c r="AA85" s="452" t="str">
        <f t="shared" si="9"/>
        <v>山下里紗</v>
      </c>
      <c r="AB85"/>
      <c r="AC85"/>
      <c r="AD85"/>
      <c r="AE85"/>
      <c r="AF85"/>
      <c r="AG85"/>
      <c r="AH85"/>
      <c r="AI85"/>
      <c r="AJ85"/>
      <c r="AK85"/>
      <c r="AL85"/>
      <c r="AM85"/>
      <c r="AN85"/>
      <c r="AU85"/>
    </row>
    <row r="86" spans="18:47" ht="13.5">
      <c r="R86"/>
      <c r="S86"/>
      <c r="T86"/>
      <c r="U86"/>
      <c r="V86"/>
      <c r="W86" s="456" t="str">
        <f>'登録者'!B82</f>
        <v>ＮＴＣ０１３</v>
      </c>
      <c r="X86" s="453" t="str">
        <f t="shared" si="7"/>
        <v>NTC013</v>
      </c>
      <c r="Y86" s="457" t="str">
        <f>'登録者'!C82</f>
        <v>山　下　風　香</v>
      </c>
      <c r="Z86" s="452" t="str">
        <f t="shared" si="8"/>
        <v>山下風香</v>
      </c>
      <c r="AA86" s="452" t="str">
        <f t="shared" si="9"/>
        <v>山下風香</v>
      </c>
      <c r="AB86"/>
      <c r="AC86"/>
      <c r="AD86"/>
      <c r="AE86"/>
      <c r="AF86"/>
      <c r="AG86"/>
      <c r="AH86"/>
      <c r="AI86"/>
      <c r="AJ86"/>
      <c r="AK86"/>
      <c r="AL86"/>
      <c r="AM86"/>
      <c r="AN86"/>
      <c r="AU86"/>
    </row>
    <row r="87" spans="18:47" ht="13.5">
      <c r="R87"/>
      <c r="S87"/>
      <c r="T87"/>
      <c r="U87"/>
      <c r="V87"/>
      <c r="W87" s="456" t="str">
        <f>'登録者'!B83</f>
        <v>ＮＴＣ０２０</v>
      </c>
      <c r="X87" s="453" t="str">
        <f t="shared" si="7"/>
        <v>NTC020</v>
      </c>
      <c r="Y87" s="457" t="str">
        <f>'登録者'!C83</f>
        <v>山　下　留　奈</v>
      </c>
      <c r="Z87" s="452" t="str">
        <f t="shared" si="8"/>
        <v>山下留奈</v>
      </c>
      <c r="AA87" s="452" t="str">
        <f t="shared" si="9"/>
        <v>山下留奈</v>
      </c>
      <c r="AB87"/>
      <c r="AC87"/>
      <c r="AD87"/>
      <c r="AE87"/>
      <c r="AF87"/>
      <c r="AG87"/>
      <c r="AH87"/>
      <c r="AI87"/>
      <c r="AJ87"/>
      <c r="AK87"/>
      <c r="AL87"/>
      <c r="AM87"/>
      <c r="AN87"/>
      <c r="AU87"/>
    </row>
    <row r="88" spans="18:47" ht="13.5">
      <c r="R88"/>
      <c r="S88"/>
      <c r="T88"/>
      <c r="U88"/>
      <c r="V88"/>
      <c r="W88" s="456" t="str">
        <f>'登録者'!B84</f>
        <v>ＮＴＣ０２５</v>
      </c>
      <c r="X88" s="453" t="str">
        <f t="shared" si="7"/>
        <v>NTC025</v>
      </c>
      <c r="Y88" s="457" t="str">
        <f>'登録者'!C84</f>
        <v>山　下　　　亘</v>
      </c>
      <c r="Z88" s="452" t="str">
        <f t="shared" si="8"/>
        <v>山下亘</v>
      </c>
      <c r="AA88" s="452" t="str">
        <f t="shared" si="9"/>
        <v>山下亘</v>
      </c>
      <c r="AB88"/>
      <c r="AC88"/>
      <c r="AD88"/>
      <c r="AE88"/>
      <c r="AF88"/>
      <c r="AG88"/>
      <c r="AH88"/>
      <c r="AI88"/>
      <c r="AJ88"/>
      <c r="AK88"/>
      <c r="AL88"/>
      <c r="AM88"/>
      <c r="AN88"/>
      <c r="AU88"/>
    </row>
    <row r="89" spans="18:47" ht="13.5">
      <c r="R89"/>
      <c r="S89"/>
      <c r="T89"/>
      <c r="U89"/>
      <c r="V89"/>
      <c r="W89" s="456" t="str">
        <f>'登録者'!B85</f>
        <v>ＮＴＣ０２６</v>
      </c>
      <c r="X89" s="453" t="str">
        <f t="shared" si="7"/>
        <v>NTC026</v>
      </c>
      <c r="Y89" s="457" t="str">
        <f>'登録者'!C85</f>
        <v>山　下　恵美子</v>
      </c>
      <c r="Z89" s="452" t="str">
        <f t="shared" si="8"/>
        <v>山下恵美子</v>
      </c>
      <c r="AA89" s="452" t="str">
        <f t="shared" si="9"/>
        <v>山下恵美子</v>
      </c>
      <c r="AB89"/>
      <c r="AC89"/>
      <c r="AD89"/>
      <c r="AE89"/>
      <c r="AF89"/>
      <c r="AG89"/>
      <c r="AH89"/>
      <c r="AI89"/>
      <c r="AJ89"/>
      <c r="AK89"/>
      <c r="AL89"/>
      <c r="AM89"/>
      <c r="AN89"/>
      <c r="AU89"/>
    </row>
    <row r="90" spans="18:47" ht="13.5">
      <c r="R90"/>
      <c r="S90"/>
      <c r="T90"/>
      <c r="U90"/>
      <c r="V90"/>
      <c r="W90" s="456" t="str">
        <f>'登録者'!B86</f>
        <v>ＮＴＣ０２７</v>
      </c>
      <c r="X90" s="453" t="str">
        <f t="shared" si="7"/>
        <v>NTC027</v>
      </c>
      <c r="Y90" s="457" t="str">
        <f>'登録者'!C86</f>
        <v>大　見　美　帆</v>
      </c>
      <c r="Z90" s="452" t="str">
        <f t="shared" si="8"/>
        <v>大見美帆</v>
      </c>
      <c r="AA90" s="452" t="str">
        <f t="shared" si="9"/>
        <v>大見美帆</v>
      </c>
      <c r="AB90"/>
      <c r="AC90"/>
      <c r="AD90"/>
      <c r="AE90"/>
      <c r="AF90"/>
      <c r="AG90"/>
      <c r="AH90"/>
      <c r="AI90"/>
      <c r="AJ90"/>
      <c r="AK90"/>
      <c r="AL90"/>
      <c r="AM90"/>
      <c r="AN90"/>
      <c r="AU90"/>
    </row>
    <row r="91" spans="18:47" ht="13.5">
      <c r="R91"/>
      <c r="S91"/>
      <c r="T91"/>
      <c r="U91"/>
      <c r="V91"/>
      <c r="W91" s="456" t="str">
        <f>'登録者'!B87</f>
        <v>ＮＴＣ０２８</v>
      </c>
      <c r="X91" s="453" t="str">
        <f t="shared" si="7"/>
        <v>NTC028</v>
      </c>
      <c r="Y91" s="457" t="str">
        <f>'登録者'!C87</f>
        <v>西　島　和佳子</v>
      </c>
      <c r="Z91" s="452" t="str">
        <f t="shared" si="8"/>
        <v>西島和佳子</v>
      </c>
      <c r="AA91" s="452" t="str">
        <f t="shared" si="9"/>
        <v>西島和佳子</v>
      </c>
      <c r="AB91"/>
      <c r="AC91"/>
      <c r="AD91"/>
      <c r="AE91"/>
      <c r="AF91"/>
      <c r="AG91"/>
      <c r="AH91"/>
      <c r="AI91"/>
      <c r="AJ91"/>
      <c r="AK91"/>
      <c r="AL91"/>
      <c r="AM91"/>
      <c r="AN91"/>
      <c r="AU91"/>
    </row>
    <row r="92" spans="18:47" ht="13.5">
      <c r="R92"/>
      <c r="S92"/>
      <c r="T92"/>
      <c r="U92"/>
      <c r="V92"/>
      <c r="W92" s="456" t="str">
        <f>'登録者'!B88</f>
        <v>ＮＴＣ０３０</v>
      </c>
      <c r="X92" s="453" t="str">
        <f t="shared" si="7"/>
        <v>NTC030</v>
      </c>
      <c r="Y92" s="457" t="str">
        <f>'登録者'!C88</f>
        <v>竹　村　わかな</v>
      </c>
      <c r="Z92" s="452" t="str">
        <f t="shared" si="8"/>
        <v>竹村わかな</v>
      </c>
      <c r="AA92" s="452" t="str">
        <f t="shared" si="9"/>
        <v>竹村わかな</v>
      </c>
      <c r="AB92"/>
      <c r="AC92"/>
      <c r="AD92"/>
      <c r="AE92"/>
      <c r="AF92"/>
      <c r="AG92"/>
      <c r="AH92"/>
      <c r="AI92"/>
      <c r="AJ92"/>
      <c r="AK92"/>
      <c r="AL92"/>
      <c r="AM92"/>
      <c r="AN92"/>
      <c r="AU92"/>
    </row>
    <row r="93" spans="18:47" ht="13.5">
      <c r="R93"/>
      <c r="S93"/>
      <c r="T93"/>
      <c r="U93"/>
      <c r="V93"/>
      <c r="W93" s="456" t="str">
        <f>'登録者'!B89</f>
        <v>ＮＴＣ０３１</v>
      </c>
      <c r="X93" s="453" t="str">
        <f t="shared" si="7"/>
        <v>NTC031</v>
      </c>
      <c r="Y93" s="457" t="str">
        <f>'登録者'!C89</f>
        <v>伊　達　結　香</v>
      </c>
      <c r="Z93" s="452" t="str">
        <f t="shared" si="8"/>
        <v>伊達結香</v>
      </c>
      <c r="AA93" s="452" t="str">
        <f t="shared" si="9"/>
        <v>伊達結香</v>
      </c>
      <c r="AB93"/>
      <c r="AC93"/>
      <c r="AD93"/>
      <c r="AE93"/>
      <c r="AF93"/>
      <c r="AG93"/>
      <c r="AH93"/>
      <c r="AI93"/>
      <c r="AJ93"/>
      <c r="AK93"/>
      <c r="AL93"/>
      <c r="AM93"/>
      <c r="AN93"/>
      <c r="AU93"/>
    </row>
    <row r="94" spans="18:47" ht="13.5">
      <c r="R94"/>
      <c r="S94"/>
      <c r="T94"/>
      <c r="U94"/>
      <c r="V94"/>
      <c r="W94" s="456" t="str">
        <f>'登録者'!B90</f>
        <v>ＮＴＣ０３２</v>
      </c>
      <c r="X94" s="453" t="str">
        <f t="shared" si="7"/>
        <v>NTC032</v>
      </c>
      <c r="Y94" s="457" t="str">
        <f>'登録者'!C90</f>
        <v>天　野　莉　花</v>
      </c>
      <c r="Z94" s="452" t="str">
        <f t="shared" si="8"/>
        <v>天野莉花</v>
      </c>
      <c r="AA94" s="452" t="str">
        <f t="shared" si="9"/>
        <v>天野莉花</v>
      </c>
      <c r="AB94"/>
      <c r="AC94"/>
      <c r="AD94"/>
      <c r="AE94"/>
      <c r="AF94"/>
      <c r="AG94"/>
      <c r="AH94"/>
      <c r="AI94"/>
      <c r="AJ94"/>
      <c r="AK94"/>
      <c r="AL94"/>
      <c r="AM94"/>
      <c r="AN94"/>
      <c r="AU94"/>
    </row>
    <row r="95" spans="18:47" ht="13.5">
      <c r="R95"/>
      <c r="S95"/>
      <c r="T95"/>
      <c r="U95"/>
      <c r="V95"/>
      <c r="W95" s="456" t="str">
        <f>'登録者'!B91</f>
        <v>ＮＴＣ０３３</v>
      </c>
      <c r="X95" s="453" t="str">
        <f t="shared" si="7"/>
        <v>NTC033</v>
      </c>
      <c r="Y95" s="457" t="str">
        <f>'登録者'!C91</f>
        <v>大　見　ひかる</v>
      </c>
      <c r="Z95" s="452" t="str">
        <f t="shared" si="8"/>
        <v>大見ひかる</v>
      </c>
      <c r="AA95" s="452" t="str">
        <f t="shared" si="9"/>
        <v>大見ひかる</v>
      </c>
      <c r="AB95"/>
      <c r="AC95"/>
      <c r="AD95"/>
      <c r="AE95"/>
      <c r="AF95"/>
      <c r="AG95"/>
      <c r="AH95"/>
      <c r="AI95"/>
      <c r="AJ95"/>
      <c r="AK95"/>
      <c r="AL95"/>
      <c r="AM95"/>
      <c r="AN95"/>
      <c r="AU95"/>
    </row>
    <row r="96" spans="18:47" ht="13.5">
      <c r="R96"/>
      <c r="S96"/>
      <c r="T96"/>
      <c r="U96"/>
      <c r="V96"/>
      <c r="W96" s="456" t="str">
        <f>'登録者'!B92</f>
        <v>ＮＴＡ００１</v>
      </c>
      <c r="X96" s="453" t="str">
        <f t="shared" si="7"/>
        <v>NTA001</v>
      </c>
      <c r="Y96" s="457" t="str">
        <f>'登録者'!C92</f>
        <v>秋　山　範　彦</v>
      </c>
      <c r="Z96" s="452" t="str">
        <f t="shared" si="8"/>
        <v>秋山範彦</v>
      </c>
      <c r="AA96" s="452" t="str">
        <f t="shared" si="9"/>
        <v>秋山範彦</v>
      </c>
      <c r="AB96"/>
      <c r="AC96"/>
      <c r="AD96"/>
      <c r="AE96"/>
      <c r="AF96"/>
      <c r="AG96"/>
      <c r="AH96"/>
      <c r="AI96"/>
      <c r="AJ96"/>
      <c r="AK96"/>
      <c r="AL96"/>
      <c r="AM96"/>
      <c r="AN96"/>
      <c r="AU96"/>
    </row>
    <row r="97" spans="18:47" ht="13.5">
      <c r="R97"/>
      <c r="S97"/>
      <c r="T97"/>
      <c r="U97"/>
      <c r="V97"/>
      <c r="W97" s="456" t="str">
        <f>'登録者'!B93</f>
        <v>ＮＴＡ００５</v>
      </c>
      <c r="X97" s="453" t="str">
        <f t="shared" si="7"/>
        <v>NTA005</v>
      </c>
      <c r="Y97" s="457" t="str">
        <f>'登録者'!C93</f>
        <v>村　田　由　梨</v>
      </c>
      <c r="Z97" s="452" t="str">
        <f t="shared" si="8"/>
        <v>村田由梨</v>
      </c>
      <c r="AA97" s="452" t="str">
        <f t="shared" si="9"/>
        <v>村田由梨</v>
      </c>
      <c r="AB97"/>
      <c r="AC97"/>
      <c r="AD97"/>
      <c r="AE97"/>
      <c r="AF97"/>
      <c r="AG97"/>
      <c r="AH97"/>
      <c r="AI97"/>
      <c r="AJ97"/>
      <c r="AK97"/>
      <c r="AL97"/>
      <c r="AM97"/>
      <c r="AN97"/>
      <c r="AU97"/>
    </row>
    <row r="98" spans="18:47" ht="13.5">
      <c r="R98"/>
      <c r="S98"/>
      <c r="T98"/>
      <c r="U98"/>
      <c r="V98"/>
      <c r="W98" s="456" t="str">
        <f>'登録者'!B94</f>
        <v>ＮＴＡ０４５</v>
      </c>
      <c r="X98" s="453" t="str">
        <f t="shared" si="7"/>
        <v>NTA045</v>
      </c>
      <c r="Y98" s="457" t="str">
        <f>'登録者'!C94</f>
        <v>池　　　愛　結</v>
      </c>
      <c r="Z98" s="452" t="str">
        <f t="shared" si="8"/>
        <v>池愛結</v>
      </c>
      <c r="AA98" s="452" t="str">
        <f t="shared" si="9"/>
        <v>池愛結</v>
      </c>
      <c r="AB98"/>
      <c r="AC98"/>
      <c r="AD98"/>
      <c r="AE98"/>
      <c r="AF98"/>
      <c r="AG98"/>
      <c r="AH98"/>
      <c r="AI98"/>
      <c r="AJ98"/>
      <c r="AK98"/>
      <c r="AL98"/>
      <c r="AM98"/>
      <c r="AN98"/>
      <c r="AU98"/>
    </row>
    <row r="99" spans="18:47" ht="13.5">
      <c r="R99"/>
      <c r="S99"/>
      <c r="T99"/>
      <c r="U99"/>
      <c r="V99"/>
      <c r="W99" s="456" t="str">
        <f>'登録者'!B95</f>
        <v>ＮＴＡ０４７</v>
      </c>
      <c r="X99" s="453" t="str">
        <f t="shared" si="7"/>
        <v>NTA047</v>
      </c>
      <c r="Y99" s="457" t="str">
        <f>'登録者'!C95</f>
        <v>坂　　　千　尋</v>
      </c>
      <c r="Z99" s="452" t="str">
        <f t="shared" si="8"/>
        <v>坂千尋</v>
      </c>
      <c r="AA99" s="452" t="str">
        <f t="shared" si="9"/>
        <v>坂千尋</v>
      </c>
      <c r="AB99"/>
      <c r="AC99"/>
      <c r="AD99"/>
      <c r="AE99"/>
      <c r="AF99"/>
      <c r="AG99"/>
      <c r="AH99"/>
      <c r="AI99"/>
      <c r="AJ99"/>
      <c r="AK99"/>
      <c r="AL99"/>
      <c r="AM99"/>
      <c r="AN99"/>
      <c r="AU99"/>
    </row>
    <row r="100" spans="18:47" ht="13.5">
      <c r="R100"/>
      <c r="S100"/>
      <c r="T100"/>
      <c r="U100"/>
      <c r="V100"/>
      <c r="W100" s="456" t="str">
        <f>'登録者'!B96</f>
        <v>ＮＴＡ０４９</v>
      </c>
      <c r="X100" s="453" t="str">
        <f t="shared" si="7"/>
        <v>NTA049</v>
      </c>
      <c r="Y100" s="457" t="str">
        <f>'登録者'!C96</f>
        <v>坂　　　皇　樹</v>
      </c>
      <c r="Z100" s="452" t="str">
        <f t="shared" si="8"/>
        <v>坂皇樹</v>
      </c>
      <c r="AA100" s="452" t="str">
        <f t="shared" si="9"/>
        <v>坂皇樹</v>
      </c>
      <c r="AB100"/>
      <c r="AC100"/>
      <c r="AD100"/>
      <c r="AE100"/>
      <c r="AF100"/>
      <c r="AG100"/>
      <c r="AH100"/>
      <c r="AI100"/>
      <c r="AJ100"/>
      <c r="AK100"/>
      <c r="AL100"/>
      <c r="AM100"/>
      <c r="AN100"/>
      <c r="AU100"/>
    </row>
    <row r="101" spans="18:47" ht="13.5">
      <c r="R101"/>
      <c r="S101"/>
      <c r="T101"/>
      <c r="U101"/>
      <c r="V101"/>
      <c r="W101" s="456" t="str">
        <f>'登録者'!B97</f>
        <v>ＮＴＡ０５１</v>
      </c>
      <c r="X101" s="453" t="str">
        <f t="shared" si="7"/>
        <v>NTA051</v>
      </c>
      <c r="Y101" s="457" t="str">
        <f>'登録者'!C97</f>
        <v>岡　元　優　香</v>
      </c>
      <c r="Z101" s="452" t="str">
        <f t="shared" si="8"/>
        <v>岡元優香</v>
      </c>
      <c r="AA101" s="452" t="str">
        <f t="shared" si="9"/>
        <v>岡元優香</v>
      </c>
      <c r="AB101"/>
      <c r="AC101"/>
      <c r="AD101"/>
      <c r="AE101"/>
      <c r="AF101"/>
      <c r="AG101"/>
      <c r="AH101"/>
      <c r="AI101"/>
      <c r="AJ101"/>
      <c r="AK101"/>
      <c r="AL101"/>
      <c r="AM101"/>
      <c r="AN101"/>
      <c r="AU101"/>
    </row>
    <row r="102" spans="18:47" ht="13.5">
      <c r="R102"/>
      <c r="S102"/>
      <c r="T102"/>
      <c r="U102"/>
      <c r="V102"/>
      <c r="W102" s="456" t="str">
        <f>'登録者'!B98</f>
        <v>ＫＫＵ０３４</v>
      </c>
      <c r="X102" s="453" t="str">
        <f t="shared" si="7"/>
        <v>KKU034</v>
      </c>
      <c r="Y102" s="457" t="str">
        <f>'登録者'!C98</f>
        <v>長谷川　誠　和</v>
      </c>
      <c r="Z102" s="452" t="str">
        <f t="shared" si="8"/>
        <v>長谷川誠和</v>
      </c>
      <c r="AA102" s="452" t="str">
        <f t="shared" si="9"/>
        <v>長谷川誠和</v>
      </c>
      <c r="AB102"/>
      <c r="AC102"/>
      <c r="AD102"/>
      <c r="AE102"/>
      <c r="AF102"/>
      <c r="AG102"/>
      <c r="AH102"/>
      <c r="AI102"/>
      <c r="AJ102"/>
      <c r="AK102"/>
      <c r="AL102"/>
      <c r="AM102"/>
      <c r="AN102"/>
      <c r="AU102"/>
    </row>
    <row r="103" spans="18:47" ht="13.5">
      <c r="R103"/>
      <c r="S103"/>
      <c r="T103"/>
      <c r="U103"/>
      <c r="V103"/>
      <c r="W103" s="456" t="str">
        <f>'登録者'!B99</f>
        <v>ＮＮＡ００1</v>
      </c>
      <c r="X103" s="453" t="str">
        <f t="shared" si="7"/>
        <v>NNA001</v>
      </c>
      <c r="Y103" s="457" t="str">
        <f>'登録者'!C99</f>
        <v>松　田　守　正</v>
      </c>
      <c r="Z103" s="452" t="str">
        <f t="shared" si="8"/>
        <v>松田守正</v>
      </c>
      <c r="AA103" s="452" t="str">
        <f t="shared" si="9"/>
        <v>松田守正</v>
      </c>
      <c r="AB103"/>
      <c r="AC103"/>
      <c r="AD103"/>
      <c r="AE103"/>
      <c r="AF103"/>
      <c r="AG103"/>
      <c r="AH103"/>
      <c r="AI103"/>
      <c r="AJ103"/>
      <c r="AK103"/>
      <c r="AL103"/>
      <c r="AM103"/>
      <c r="AN103"/>
      <c r="AU103"/>
    </row>
    <row r="104" spans="18:47" ht="13.5">
      <c r="R104"/>
      <c r="S104"/>
      <c r="T104"/>
      <c r="U104"/>
      <c r="V104"/>
      <c r="W104" s="456" t="str">
        <f>'登録者'!B100</f>
        <v>ＫＢＡ００１</v>
      </c>
      <c r="X104" s="453" t="str">
        <f t="shared" si="7"/>
        <v>KBA001</v>
      </c>
      <c r="Y104" s="457" t="str">
        <f>'登録者'!C100</f>
        <v>小　林　千恵子</v>
      </c>
      <c r="Z104" s="452" t="str">
        <f t="shared" si="8"/>
        <v>小林千恵子</v>
      </c>
      <c r="AA104" s="452" t="str">
        <f t="shared" si="9"/>
        <v>小林千恵子</v>
      </c>
      <c r="AB104"/>
      <c r="AC104"/>
      <c r="AD104"/>
      <c r="AE104"/>
      <c r="AF104"/>
      <c r="AG104"/>
      <c r="AH104"/>
      <c r="AI104"/>
      <c r="AJ104"/>
      <c r="AK104"/>
      <c r="AL104"/>
      <c r="AM104"/>
      <c r="AN104"/>
      <c r="AU104"/>
    </row>
    <row r="105" spans="18:47" ht="13.5">
      <c r="R105"/>
      <c r="S105"/>
      <c r="T105"/>
      <c r="U105"/>
      <c r="V105"/>
      <c r="W105" s="456" t="str">
        <f>'登録者'!B101</f>
        <v>ＫＢＡ００２</v>
      </c>
      <c r="X105" s="453" t="str">
        <f t="shared" si="7"/>
        <v>KBA002</v>
      </c>
      <c r="Y105" s="457" t="str">
        <f>'登録者'!C101</f>
        <v>佐　藤　庄　一</v>
      </c>
      <c r="Z105" s="452" t="str">
        <f t="shared" si="8"/>
        <v>佐藤庄一</v>
      </c>
      <c r="AA105" s="452" t="str">
        <f t="shared" si="9"/>
        <v>佐藤庄一</v>
      </c>
      <c r="AB105"/>
      <c r="AC105"/>
      <c r="AD105"/>
      <c r="AE105"/>
      <c r="AF105"/>
      <c r="AG105"/>
      <c r="AH105"/>
      <c r="AI105"/>
      <c r="AJ105"/>
      <c r="AK105"/>
      <c r="AL105"/>
      <c r="AM105"/>
      <c r="AN105"/>
      <c r="AU105"/>
    </row>
    <row r="106" spans="18:47" ht="13.5">
      <c r="R106"/>
      <c r="S106"/>
      <c r="T106"/>
      <c r="U106"/>
      <c r="V106"/>
      <c r="W106" s="456" t="str">
        <f>'登録者'!B102</f>
        <v>ＫＢＡ００３</v>
      </c>
      <c r="X106" s="453" t="str">
        <f t="shared" si="7"/>
        <v>KBA003</v>
      </c>
      <c r="Y106" s="457" t="str">
        <f>'登録者'!C102</f>
        <v>佐　藤　伸　一</v>
      </c>
      <c r="Z106" s="452" t="str">
        <f t="shared" si="8"/>
        <v>佐藤伸一</v>
      </c>
      <c r="AA106" s="452" t="str">
        <f t="shared" si="9"/>
        <v>佐藤伸一</v>
      </c>
      <c r="AB106"/>
      <c r="AC106"/>
      <c r="AD106"/>
      <c r="AE106"/>
      <c r="AF106"/>
      <c r="AG106"/>
      <c r="AH106"/>
      <c r="AI106"/>
      <c r="AJ106"/>
      <c r="AK106"/>
      <c r="AL106"/>
      <c r="AM106"/>
      <c r="AN106"/>
      <c r="AU106"/>
    </row>
    <row r="107" spans="18:47" ht="13.5">
      <c r="R107"/>
      <c r="S107"/>
      <c r="T107"/>
      <c r="U107"/>
      <c r="V107"/>
      <c r="W107" s="456" t="str">
        <f>'登録者'!B103</f>
        <v>ＫＴＣ００１</v>
      </c>
      <c r="X107" s="453" t="str">
        <f t="shared" si="7"/>
        <v>KTC001</v>
      </c>
      <c r="Y107" s="457" t="str">
        <f>'登録者'!C103</f>
        <v>赤　塚　洋　人</v>
      </c>
      <c r="Z107" s="452" t="str">
        <f t="shared" si="8"/>
        <v>赤塚洋人</v>
      </c>
      <c r="AA107" s="452" t="str">
        <f t="shared" si="9"/>
        <v>赤塚洋人</v>
      </c>
      <c r="AB107"/>
      <c r="AC107"/>
      <c r="AD107"/>
      <c r="AE107"/>
      <c r="AF107"/>
      <c r="AG107"/>
      <c r="AH107"/>
      <c r="AI107"/>
      <c r="AJ107"/>
      <c r="AK107"/>
      <c r="AL107"/>
      <c r="AM107"/>
      <c r="AN107"/>
      <c r="AU107"/>
    </row>
    <row r="108" spans="18:47" ht="13.5">
      <c r="R108"/>
      <c r="S108"/>
      <c r="T108"/>
      <c r="U108"/>
      <c r="V108"/>
      <c r="W108" s="456" t="str">
        <f>'登録者'!B104</f>
        <v>ＫＴＣ００３</v>
      </c>
      <c r="X108" s="453" t="str">
        <f t="shared" si="7"/>
        <v>KTC003</v>
      </c>
      <c r="Y108" s="457" t="str">
        <f>'登録者'!C104</f>
        <v>菅　原　　 　恵</v>
      </c>
      <c r="Z108" s="452" t="str">
        <f t="shared" si="8"/>
        <v>菅原 恵</v>
      </c>
      <c r="AA108" s="452" t="str">
        <f t="shared" si="9"/>
        <v>菅原恵</v>
      </c>
      <c r="AB108"/>
      <c r="AC108"/>
      <c r="AD108"/>
      <c r="AE108"/>
      <c r="AF108"/>
      <c r="AG108"/>
      <c r="AH108"/>
      <c r="AI108"/>
      <c r="AJ108"/>
      <c r="AK108"/>
      <c r="AL108"/>
      <c r="AM108"/>
      <c r="AN108"/>
      <c r="AU108"/>
    </row>
    <row r="109" spans="18:47" ht="13.5">
      <c r="R109"/>
      <c r="S109"/>
      <c r="T109"/>
      <c r="U109"/>
      <c r="V109"/>
      <c r="W109" s="456" t="str">
        <f>'登録者'!B105</f>
        <v>ＫＴＣ００４</v>
      </c>
      <c r="X109" s="453" t="str">
        <f t="shared" si="7"/>
        <v>KTC004</v>
      </c>
      <c r="Y109" s="457" t="str">
        <f>'登録者'!C105</f>
        <v>新井山　  　大</v>
      </c>
      <c r="Z109" s="452" t="str">
        <f t="shared" si="8"/>
        <v>新井山 大</v>
      </c>
      <c r="AA109" s="452" t="str">
        <f t="shared" si="9"/>
        <v>新井山大</v>
      </c>
      <c r="AB109"/>
      <c r="AC109"/>
      <c r="AD109"/>
      <c r="AE109"/>
      <c r="AF109"/>
      <c r="AG109"/>
      <c r="AH109"/>
      <c r="AI109"/>
      <c r="AJ109"/>
      <c r="AK109"/>
      <c r="AL109"/>
      <c r="AM109"/>
      <c r="AN109"/>
      <c r="AU109"/>
    </row>
    <row r="110" spans="18:47" ht="13.5">
      <c r="R110"/>
      <c r="S110"/>
      <c r="T110"/>
      <c r="U110"/>
      <c r="V110"/>
      <c r="W110" s="456" t="str">
        <f>'登録者'!B106</f>
        <v>ＫＴＣ００９</v>
      </c>
      <c r="X110" s="453" t="str">
        <f t="shared" si="7"/>
        <v>KTC009</v>
      </c>
      <c r="Y110" s="457" t="str">
        <f>'登録者'!C106</f>
        <v>今井 　佳津美</v>
      </c>
      <c r="Z110" s="452" t="str">
        <f t="shared" si="8"/>
        <v>今井 佳津美</v>
      </c>
      <c r="AA110" s="452" t="str">
        <f t="shared" si="9"/>
        <v>今井佳津美</v>
      </c>
      <c r="AB110"/>
      <c r="AC110"/>
      <c r="AD110"/>
      <c r="AE110"/>
      <c r="AF110"/>
      <c r="AG110"/>
      <c r="AH110"/>
      <c r="AI110"/>
      <c r="AJ110"/>
      <c r="AK110"/>
      <c r="AL110"/>
      <c r="AM110"/>
      <c r="AN110"/>
      <c r="AU110"/>
    </row>
    <row r="111" spans="18:47" ht="13.5">
      <c r="R111"/>
      <c r="S111"/>
      <c r="T111"/>
      <c r="U111"/>
      <c r="V111"/>
      <c r="W111" s="456" t="str">
        <f>'登録者'!B107</f>
        <v>ＫＴＣ０２４</v>
      </c>
      <c r="X111" s="453" t="str">
        <f t="shared" si="7"/>
        <v>KTC024</v>
      </c>
      <c r="Y111" s="457" t="str">
        <f>'登録者'!C107</f>
        <v>赤  塚　　 　光</v>
      </c>
      <c r="Z111" s="452" t="str">
        <f t="shared" si="8"/>
        <v>赤 塚 光</v>
      </c>
      <c r="AA111" s="452" t="str">
        <f t="shared" si="9"/>
        <v>赤塚光</v>
      </c>
      <c r="AB111"/>
      <c r="AC111"/>
      <c r="AD111"/>
      <c r="AE111"/>
      <c r="AF111"/>
      <c r="AG111"/>
      <c r="AH111"/>
      <c r="AI111"/>
      <c r="AJ111"/>
      <c r="AK111"/>
      <c r="AL111"/>
      <c r="AM111"/>
      <c r="AN111"/>
      <c r="AU111"/>
    </row>
    <row r="112" spans="18:47" ht="13.5">
      <c r="R112"/>
      <c r="S112"/>
      <c r="T112"/>
      <c r="U112"/>
      <c r="V112"/>
      <c r="W112" s="456" t="str">
        <f>'登録者'!B108</f>
        <v>ＫＴＣ０２９</v>
      </c>
      <c r="X112" s="453" t="str">
        <f t="shared" si="7"/>
        <v>KTC029</v>
      </c>
      <c r="Y112" s="457" t="str">
        <f>'登録者'!C108</f>
        <v>岩　浪　　　理</v>
      </c>
      <c r="Z112" s="452" t="str">
        <f t="shared" si="8"/>
        <v>岩浪理</v>
      </c>
      <c r="AA112" s="452" t="str">
        <f t="shared" si="9"/>
        <v>岩浪理</v>
      </c>
      <c r="AB112"/>
      <c r="AC112"/>
      <c r="AD112"/>
      <c r="AE112"/>
      <c r="AF112"/>
      <c r="AG112"/>
      <c r="AH112"/>
      <c r="AI112"/>
      <c r="AJ112"/>
      <c r="AK112"/>
      <c r="AL112"/>
      <c r="AM112"/>
      <c r="AN112"/>
      <c r="AU112"/>
    </row>
    <row r="113" spans="18:47" ht="13.5">
      <c r="R113"/>
      <c r="S113"/>
      <c r="T113"/>
      <c r="U113"/>
      <c r="V113"/>
      <c r="W113" s="456" t="str">
        <f>'登録者'!B109</f>
        <v>ＫＴＣ０３０</v>
      </c>
      <c r="X113" s="453" t="str">
        <f t="shared" si="7"/>
        <v>KTC030</v>
      </c>
      <c r="Y113" s="457" t="str">
        <f>'登録者'!C109</f>
        <v>浅  野        心</v>
      </c>
      <c r="Z113" s="452" t="str">
        <f t="shared" si="8"/>
        <v>浅 野 心</v>
      </c>
      <c r="AA113" s="452" t="str">
        <f t="shared" si="9"/>
        <v>浅野心</v>
      </c>
      <c r="AB113"/>
      <c r="AC113"/>
      <c r="AD113"/>
      <c r="AE113"/>
      <c r="AF113"/>
      <c r="AG113"/>
      <c r="AH113"/>
      <c r="AI113"/>
      <c r="AJ113"/>
      <c r="AK113"/>
      <c r="AL113"/>
      <c r="AM113"/>
      <c r="AN113"/>
      <c r="AU113"/>
    </row>
    <row r="114" spans="18:47" ht="13.5">
      <c r="R114"/>
      <c r="S114"/>
      <c r="T114"/>
      <c r="U114"/>
      <c r="V114"/>
      <c r="W114" s="456" t="str">
        <f>'登録者'!B110</f>
        <v>ＫＴＣ０３４</v>
      </c>
      <c r="X114" s="453" t="str">
        <f t="shared" si="7"/>
        <v>KTC034</v>
      </c>
      <c r="Y114" s="457" t="str">
        <f>'登録者'!C110</f>
        <v>鈴　木　　 　駿</v>
      </c>
      <c r="Z114" s="452" t="str">
        <f t="shared" si="8"/>
        <v>鈴木 駿</v>
      </c>
      <c r="AA114" s="452" t="str">
        <f t="shared" si="9"/>
        <v>鈴木駿</v>
      </c>
      <c r="AB114"/>
      <c r="AC114"/>
      <c r="AD114"/>
      <c r="AE114"/>
      <c r="AF114"/>
      <c r="AG114"/>
      <c r="AH114"/>
      <c r="AI114"/>
      <c r="AJ114"/>
      <c r="AK114"/>
      <c r="AL114"/>
      <c r="AM114"/>
      <c r="AN114"/>
      <c r="AU114"/>
    </row>
    <row r="115" spans="18:47" ht="13.5">
      <c r="R115"/>
      <c r="S115"/>
      <c r="T115"/>
      <c r="U115"/>
      <c r="V115"/>
      <c r="W115" s="456" t="str">
        <f>'登録者'!B111</f>
        <v>ＫＴＣ０３７</v>
      </c>
      <c r="X115" s="453" t="str">
        <f t="shared" si="7"/>
        <v>KTC037</v>
      </c>
      <c r="Y115" s="457" t="str">
        <f>'登録者'!C111</f>
        <v>加　藤　優　依</v>
      </c>
      <c r="Z115" s="452" t="str">
        <f t="shared" si="8"/>
        <v>加藤優依</v>
      </c>
      <c r="AA115" s="452" t="str">
        <f t="shared" si="9"/>
        <v>加藤優依</v>
      </c>
      <c r="AB115"/>
      <c r="AC115"/>
      <c r="AD115"/>
      <c r="AE115"/>
      <c r="AF115"/>
      <c r="AG115"/>
      <c r="AH115"/>
      <c r="AI115"/>
      <c r="AJ115"/>
      <c r="AK115"/>
      <c r="AL115"/>
      <c r="AM115"/>
      <c r="AN115"/>
      <c r="AU115"/>
    </row>
    <row r="116" spans="18:47" ht="13.5">
      <c r="R116"/>
      <c r="S116"/>
      <c r="T116"/>
      <c r="U116"/>
      <c r="V116"/>
      <c r="W116" s="456" t="str">
        <f>'登録者'!B112</f>
        <v>ＫＴＣ０４０</v>
      </c>
      <c r="X116" s="453" t="str">
        <f t="shared" si="7"/>
        <v>KTC040</v>
      </c>
      <c r="Y116" s="457" t="str">
        <f>'登録者'!C112</f>
        <v>岩　倉　誠　悟</v>
      </c>
      <c r="Z116" s="452" t="str">
        <f t="shared" si="8"/>
        <v>岩倉誠悟</v>
      </c>
      <c r="AA116" s="452" t="str">
        <f t="shared" si="9"/>
        <v>岩倉誠悟</v>
      </c>
      <c r="AB116"/>
      <c r="AC116"/>
      <c r="AD116"/>
      <c r="AE116"/>
      <c r="AF116"/>
      <c r="AG116"/>
      <c r="AH116"/>
      <c r="AI116"/>
      <c r="AJ116"/>
      <c r="AK116"/>
      <c r="AL116"/>
      <c r="AM116"/>
      <c r="AN116"/>
      <c r="AU116"/>
    </row>
    <row r="117" spans="18:47" ht="13.5">
      <c r="R117"/>
      <c r="S117"/>
      <c r="T117"/>
      <c r="U117"/>
      <c r="V117"/>
      <c r="W117" s="456" t="str">
        <f>'登録者'!B113</f>
        <v>ＫＴＣ０４４</v>
      </c>
      <c r="X117" s="453" t="str">
        <f t="shared" si="7"/>
        <v>KTC044</v>
      </c>
      <c r="Y117" s="457" t="str">
        <f>'登録者'!C113</f>
        <v>岩　倉　魁　士</v>
      </c>
      <c r="Z117" s="452" t="str">
        <f t="shared" si="8"/>
        <v>岩倉魁士</v>
      </c>
      <c r="AA117" s="452" t="str">
        <f t="shared" si="9"/>
        <v>岩倉魁士</v>
      </c>
      <c r="AB117"/>
      <c r="AC117"/>
      <c r="AD117"/>
      <c r="AE117"/>
      <c r="AF117"/>
      <c r="AG117"/>
      <c r="AH117"/>
      <c r="AI117"/>
      <c r="AJ117"/>
      <c r="AK117"/>
      <c r="AL117"/>
      <c r="AM117"/>
      <c r="AN117"/>
      <c r="AU117"/>
    </row>
    <row r="118" spans="18:47" ht="13.5">
      <c r="R118"/>
      <c r="S118"/>
      <c r="T118"/>
      <c r="U118"/>
      <c r="V118"/>
      <c r="W118" s="456" t="str">
        <f>'登録者'!B114</f>
        <v>ＫＴＣ０４５</v>
      </c>
      <c r="X118" s="453" t="str">
        <f t="shared" si="7"/>
        <v>KTC045</v>
      </c>
      <c r="Y118" s="457" t="str">
        <f>'登録者'!C114</f>
        <v>菅　原　千　宙</v>
      </c>
      <c r="Z118" s="452" t="str">
        <f t="shared" si="8"/>
        <v>菅原千宙</v>
      </c>
      <c r="AA118" s="452" t="str">
        <f t="shared" si="9"/>
        <v>菅原千宙</v>
      </c>
      <c r="AB118"/>
      <c r="AC118"/>
      <c r="AD118"/>
      <c r="AE118"/>
      <c r="AF118"/>
      <c r="AG118"/>
      <c r="AH118"/>
      <c r="AI118"/>
      <c r="AJ118"/>
      <c r="AK118"/>
      <c r="AL118"/>
      <c r="AM118"/>
      <c r="AN118"/>
      <c r="AU118"/>
    </row>
    <row r="119" spans="18:47" ht="13.5">
      <c r="R119"/>
      <c r="S119"/>
      <c r="T119"/>
      <c r="U119"/>
      <c r="V119"/>
      <c r="W119" s="456" t="str">
        <f>'登録者'!B115</f>
        <v>ＫＴＣ０４７</v>
      </c>
      <c r="X119" s="453" t="str">
        <f t="shared" si="7"/>
        <v>KTC047</v>
      </c>
      <c r="Y119" s="457" t="str">
        <f>'登録者'!C115</f>
        <v>菅　原　優　弥</v>
      </c>
      <c r="Z119" s="452" t="str">
        <f t="shared" si="8"/>
        <v>菅原優弥</v>
      </c>
      <c r="AA119" s="452" t="str">
        <f t="shared" si="9"/>
        <v>菅原優弥</v>
      </c>
      <c r="AB119"/>
      <c r="AC119"/>
      <c r="AD119"/>
      <c r="AE119"/>
      <c r="AF119"/>
      <c r="AG119"/>
      <c r="AH119"/>
      <c r="AI119"/>
      <c r="AJ119"/>
      <c r="AK119"/>
      <c r="AL119"/>
      <c r="AM119"/>
      <c r="AN119"/>
      <c r="AU119"/>
    </row>
    <row r="120" spans="18:47" ht="13.5">
      <c r="R120"/>
      <c r="S120"/>
      <c r="T120"/>
      <c r="U120"/>
      <c r="V120"/>
      <c r="W120" s="456" t="str">
        <f>'登録者'!B116</f>
        <v>ＫＴＣ０５４</v>
      </c>
      <c r="X120" s="453" t="str">
        <f t="shared" si="7"/>
        <v>KTC054</v>
      </c>
      <c r="Y120" s="457" t="str">
        <f>'登録者'!C116</f>
        <v>大　道　光　竜</v>
      </c>
      <c r="Z120" s="452" t="str">
        <f t="shared" si="8"/>
        <v>大道光竜</v>
      </c>
      <c r="AA120" s="452" t="str">
        <f t="shared" si="9"/>
        <v>大道光竜</v>
      </c>
      <c r="AB120"/>
      <c r="AC120"/>
      <c r="AD120"/>
      <c r="AE120"/>
      <c r="AF120"/>
      <c r="AG120"/>
      <c r="AH120"/>
      <c r="AI120"/>
      <c r="AJ120"/>
      <c r="AK120"/>
      <c r="AL120"/>
      <c r="AM120"/>
      <c r="AN120"/>
      <c r="AU120"/>
    </row>
    <row r="121" spans="18:47" ht="13.5">
      <c r="R121"/>
      <c r="S121"/>
      <c r="T121"/>
      <c r="U121"/>
      <c r="V121"/>
      <c r="W121" s="456" t="str">
        <f>'登録者'!B117</f>
        <v>ＫＴＣ０５６</v>
      </c>
      <c r="X121" s="453" t="str">
        <f t="shared" si="7"/>
        <v>KTC056</v>
      </c>
      <c r="Y121" s="457" t="str">
        <f>'登録者'!C117</f>
        <v>川　口　渓　翔</v>
      </c>
      <c r="Z121" s="452" t="str">
        <f t="shared" si="8"/>
        <v>川口渓翔</v>
      </c>
      <c r="AA121" s="452" t="str">
        <f t="shared" si="9"/>
        <v>川口渓翔</v>
      </c>
      <c r="AB121"/>
      <c r="AC121"/>
      <c r="AD121"/>
      <c r="AE121"/>
      <c r="AF121"/>
      <c r="AG121"/>
      <c r="AH121"/>
      <c r="AI121"/>
      <c r="AJ121"/>
      <c r="AK121"/>
      <c r="AL121"/>
      <c r="AM121"/>
      <c r="AN121"/>
      <c r="AU121"/>
    </row>
    <row r="122" spans="18:47" ht="13.5">
      <c r="R122"/>
      <c r="S122"/>
      <c r="T122"/>
      <c r="U122"/>
      <c r="V122"/>
      <c r="W122" s="456" t="str">
        <f>'登録者'!B118</f>
        <v>ＫＴＣ０５８</v>
      </c>
      <c r="X122" s="453" t="str">
        <f t="shared" si="7"/>
        <v>KTC058</v>
      </c>
      <c r="Y122" s="457" t="str">
        <f>'登録者'!C118</f>
        <v>浅　野　真　美</v>
      </c>
      <c r="Z122" s="452" t="str">
        <f t="shared" si="8"/>
        <v>浅野真美</v>
      </c>
      <c r="AA122" s="452" t="str">
        <f t="shared" si="9"/>
        <v>浅野真美</v>
      </c>
      <c r="AB122"/>
      <c r="AC122"/>
      <c r="AD122"/>
      <c r="AE122"/>
      <c r="AF122"/>
      <c r="AG122"/>
      <c r="AH122"/>
      <c r="AI122"/>
      <c r="AJ122"/>
      <c r="AK122"/>
      <c r="AL122"/>
      <c r="AM122"/>
      <c r="AN122"/>
      <c r="AU122"/>
    </row>
    <row r="123" spans="18:47" ht="13.5">
      <c r="R123"/>
      <c r="S123"/>
      <c r="T123"/>
      <c r="U123"/>
      <c r="V123"/>
      <c r="W123" s="456" t="str">
        <f>'登録者'!B119</f>
        <v>ＫＴＣ０５９</v>
      </c>
      <c r="X123" s="453" t="str">
        <f t="shared" si="7"/>
        <v>KTC059</v>
      </c>
      <c r="Y123" s="457" t="str">
        <f>'登録者'!C119</f>
        <v>加　藤　千　佳</v>
      </c>
      <c r="Z123" s="452" t="str">
        <f t="shared" si="8"/>
        <v>加藤千佳</v>
      </c>
      <c r="AA123" s="452" t="str">
        <f t="shared" si="9"/>
        <v>加藤千佳</v>
      </c>
      <c r="AB123"/>
      <c r="AC123"/>
      <c r="AD123"/>
      <c r="AE123"/>
      <c r="AF123"/>
      <c r="AG123"/>
      <c r="AH123"/>
      <c r="AI123"/>
      <c r="AJ123"/>
      <c r="AK123"/>
      <c r="AL123"/>
      <c r="AM123"/>
      <c r="AN123"/>
      <c r="AU123"/>
    </row>
    <row r="124" spans="18:47" ht="13.5">
      <c r="R124"/>
      <c r="S124"/>
      <c r="T124"/>
      <c r="U124"/>
      <c r="V124"/>
      <c r="W124" s="456" t="str">
        <f>'登録者'!B120</f>
        <v>ＫＴＣ０６０</v>
      </c>
      <c r="X124" s="453" t="str">
        <f t="shared" si="7"/>
        <v>KTC060</v>
      </c>
      <c r="Y124" s="457" t="str">
        <f>'登録者'!C120</f>
        <v>鈴　木　久　美</v>
      </c>
      <c r="Z124" s="452" t="str">
        <f t="shared" si="8"/>
        <v>鈴木久美</v>
      </c>
      <c r="AA124" s="452" t="str">
        <f t="shared" si="9"/>
        <v>鈴木久美</v>
      </c>
      <c r="AB124"/>
      <c r="AC124"/>
      <c r="AD124"/>
      <c r="AE124"/>
      <c r="AF124"/>
      <c r="AG124"/>
      <c r="AH124"/>
      <c r="AI124"/>
      <c r="AJ124"/>
      <c r="AK124"/>
      <c r="AL124"/>
      <c r="AM124"/>
      <c r="AN124"/>
      <c r="AU124"/>
    </row>
    <row r="125" spans="18:47" ht="13.5">
      <c r="R125"/>
      <c r="S125"/>
      <c r="T125"/>
      <c r="U125"/>
      <c r="V125"/>
      <c r="W125" s="456" t="str">
        <f>'登録者'!B121</f>
        <v>ＫＴＣ０６１</v>
      </c>
      <c r="X125" s="453" t="str">
        <f t="shared" si="7"/>
        <v>KTC061</v>
      </c>
      <c r="Y125" s="457" t="str">
        <f>'登録者'!C121</f>
        <v>松　浦　真　実</v>
      </c>
      <c r="Z125" s="452" t="str">
        <f t="shared" si="8"/>
        <v>松浦真実</v>
      </c>
      <c r="AA125" s="452" t="str">
        <f t="shared" si="9"/>
        <v>松浦真実</v>
      </c>
      <c r="AB125"/>
      <c r="AC125"/>
      <c r="AD125"/>
      <c r="AE125"/>
      <c r="AF125"/>
      <c r="AG125"/>
      <c r="AH125"/>
      <c r="AI125"/>
      <c r="AJ125"/>
      <c r="AK125"/>
      <c r="AL125"/>
      <c r="AM125"/>
      <c r="AN125"/>
      <c r="AU125"/>
    </row>
    <row r="126" spans="18:47" ht="13.5">
      <c r="R126"/>
      <c r="S126"/>
      <c r="T126"/>
      <c r="U126"/>
      <c r="V126"/>
      <c r="W126" s="456" t="str">
        <f>'登録者'!B122</f>
        <v>ＫＴＣ０６２</v>
      </c>
      <c r="X126" s="453" t="str">
        <f t="shared" si="7"/>
        <v>KTC062</v>
      </c>
      <c r="Y126" s="457" t="str">
        <f>'登録者'!C122</f>
        <v>白　滝　絵　理</v>
      </c>
      <c r="Z126" s="452" t="str">
        <f t="shared" si="8"/>
        <v>白滝絵理</v>
      </c>
      <c r="AA126" s="452" t="str">
        <f t="shared" si="9"/>
        <v>白滝絵理</v>
      </c>
      <c r="AB126"/>
      <c r="AC126"/>
      <c r="AD126"/>
      <c r="AE126"/>
      <c r="AF126"/>
      <c r="AG126"/>
      <c r="AH126"/>
      <c r="AI126"/>
      <c r="AJ126"/>
      <c r="AK126"/>
      <c r="AL126"/>
      <c r="AM126"/>
      <c r="AN126"/>
      <c r="AU126"/>
    </row>
    <row r="127" spans="18:47" ht="13.5">
      <c r="R127"/>
      <c r="S127"/>
      <c r="T127"/>
      <c r="U127"/>
      <c r="V127"/>
      <c r="W127" s="456" t="str">
        <f>'登録者'!B123</f>
        <v>ＫＴＣ０６４</v>
      </c>
      <c r="X127" s="453" t="str">
        <f t="shared" si="7"/>
        <v>KTC064</v>
      </c>
      <c r="Y127" s="457" t="str">
        <f>'登録者'!C123</f>
        <v>柴　田　遥　斗</v>
      </c>
      <c r="Z127" s="452" t="str">
        <f t="shared" si="8"/>
        <v>柴田遥斗</v>
      </c>
      <c r="AA127" s="452" t="str">
        <f t="shared" si="9"/>
        <v>柴田遥斗</v>
      </c>
      <c r="AB127"/>
      <c r="AC127"/>
      <c r="AD127"/>
      <c r="AE127"/>
      <c r="AF127"/>
      <c r="AG127"/>
      <c r="AH127"/>
      <c r="AI127"/>
      <c r="AJ127"/>
      <c r="AK127"/>
      <c r="AL127"/>
      <c r="AM127"/>
      <c r="AN127"/>
      <c r="AU127"/>
    </row>
    <row r="128" spans="18:47" ht="13.5">
      <c r="R128"/>
      <c r="S128"/>
      <c r="T128"/>
      <c r="U128"/>
      <c r="V128"/>
      <c r="W128" s="456" t="str">
        <f>'登録者'!B124</f>
        <v>ＫＴＣ０６６</v>
      </c>
      <c r="X128" s="453" t="str">
        <f t="shared" si="7"/>
        <v>KTC066</v>
      </c>
      <c r="Y128" s="457" t="str">
        <f>'登録者'!C124</f>
        <v>今　井　心　美</v>
      </c>
      <c r="Z128" s="452" t="str">
        <f t="shared" si="8"/>
        <v>今井心美</v>
      </c>
      <c r="AA128" s="452" t="str">
        <f t="shared" si="9"/>
        <v>今井心美</v>
      </c>
      <c r="AB128"/>
      <c r="AC128"/>
      <c r="AD128"/>
      <c r="AE128"/>
      <c r="AF128"/>
      <c r="AG128"/>
      <c r="AH128"/>
      <c r="AI128"/>
      <c r="AJ128"/>
      <c r="AK128"/>
      <c r="AL128"/>
      <c r="AM128"/>
      <c r="AN128"/>
      <c r="AU128"/>
    </row>
    <row r="129" spans="18:47" ht="13.5">
      <c r="R129"/>
      <c r="S129"/>
      <c r="T129"/>
      <c r="U129"/>
      <c r="V129"/>
      <c r="W129" s="456" t="str">
        <f>'登録者'!B125</f>
        <v>ＫＴＣ０６７</v>
      </c>
      <c r="X129" s="453" t="str">
        <f t="shared" si="7"/>
        <v>KTC067</v>
      </c>
      <c r="Y129" s="457" t="str">
        <f>'登録者'!C125</f>
        <v>岩　倉　瑠　導</v>
      </c>
      <c r="Z129" s="452" t="str">
        <f t="shared" si="8"/>
        <v>岩倉瑠導</v>
      </c>
      <c r="AA129" s="452" t="str">
        <f t="shared" si="9"/>
        <v>岩倉瑠導</v>
      </c>
      <c r="AB129"/>
      <c r="AC129"/>
      <c r="AD129"/>
      <c r="AE129"/>
      <c r="AF129"/>
      <c r="AG129"/>
      <c r="AH129"/>
      <c r="AI129"/>
      <c r="AJ129"/>
      <c r="AK129"/>
      <c r="AL129"/>
      <c r="AM129"/>
      <c r="AN129"/>
      <c r="AU129"/>
    </row>
    <row r="130" spans="18:47" ht="13.5">
      <c r="R130"/>
      <c r="S130"/>
      <c r="T130"/>
      <c r="U130"/>
      <c r="V130"/>
      <c r="W130" s="456" t="str">
        <f>'登録者'!B126</f>
        <v>ＫＴＣ０６８</v>
      </c>
      <c r="X130" s="453" t="str">
        <f t="shared" si="7"/>
        <v>KTC068</v>
      </c>
      <c r="Y130" s="457" t="str">
        <f>'登録者'!C126</f>
        <v>水　島　杏　南</v>
      </c>
      <c r="Z130" s="452" t="str">
        <f t="shared" si="8"/>
        <v>水島杏南</v>
      </c>
      <c r="AA130" s="452" t="str">
        <f t="shared" si="9"/>
        <v>水島杏南</v>
      </c>
      <c r="AB130"/>
      <c r="AC130"/>
      <c r="AD130"/>
      <c r="AE130"/>
      <c r="AF130"/>
      <c r="AG130"/>
      <c r="AH130"/>
      <c r="AI130"/>
      <c r="AJ130"/>
      <c r="AK130"/>
      <c r="AL130"/>
      <c r="AM130"/>
      <c r="AN130"/>
      <c r="AU130"/>
    </row>
    <row r="131" spans="18:47" ht="13.5">
      <c r="R131"/>
      <c r="S131"/>
      <c r="T131"/>
      <c r="U131"/>
      <c r="V131"/>
      <c r="W131" s="456" t="str">
        <f>'登録者'!B127</f>
        <v>ＫＴＣ０６９</v>
      </c>
      <c r="X131" s="453" t="str">
        <f t="shared" si="7"/>
        <v>KTC069</v>
      </c>
      <c r="Y131" s="457" t="str">
        <f>'登録者'!C127</f>
        <v>今　井　七　望</v>
      </c>
      <c r="Z131" s="452" t="str">
        <f t="shared" si="8"/>
        <v>今井七望</v>
      </c>
      <c r="AA131" s="452" t="str">
        <f t="shared" si="9"/>
        <v>今井七望</v>
      </c>
      <c r="AB131"/>
      <c r="AC131"/>
      <c r="AD131"/>
      <c r="AE131"/>
      <c r="AF131"/>
      <c r="AG131"/>
      <c r="AH131"/>
      <c r="AI131"/>
      <c r="AJ131"/>
      <c r="AK131"/>
      <c r="AL131"/>
      <c r="AM131"/>
      <c r="AN131"/>
      <c r="AU131"/>
    </row>
    <row r="132" spans="18:47" ht="13.5">
      <c r="R132"/>
      <c r="S132"/>
      <c r="T132"/>
      <c r="U132"/>
      <c r="V132"/>
      <c r="W132" s="456" t="str">
        <f>'登録者'!B128</f>
        <v>ＫＴＣ０７０</v>
      </c>
      <c r="X132" s="453" t="str">
        <f t="shared" si="7"/>
        <v>KTC070</v>
      </c>
      <c r="Y132" s="457" t="str">
        <f>'登録者'!C128</f>
        <v>武　田　椛　永</v>
      </c>
      <c r="Z132" s="452" t="str">
        <f t="shared" si="8"/>
        <v>武田椛永</v>
      </c>
      <c r="AA132" s="452" t="str">
        <f t="shared" si="9"/>
        <v>武田椛永</v>
      </c>
      <c r="AB132"/>
      <c r="AC132"/>
      <c r="AD132"/>
      <c r="AE132"/>
      <c r="AF132"/>
      <c r="AG132"/>
      <c r="AH132"/>
      <c r="AI132"/>
      <c r="AJ132"/>
      <c r="AK132"/>
      <c r="AL132"/>
      <c r="AM132"/>
      <c r="AN132"/>
      <c r="AU132"/>
    </row>
    <row r="133" spans="18:47" ht="13.5">
      <c r="R133"/>
      <c r="S133"/>
      <c r="T133"/>
      <c r="U133"/>
      <c r="V133"/>
      <c r="W133" s="456" t="str">
        <f>'登録者'!B129</f>
        <v>ＫＴＣ０７１</v>
      </c>
      <c r="X133" s="453" t="str">
        <f t="shared" si="7"/>
        <v>KTC071</v>
      </c>
      <c r="Y133" s="457" t="str">
        <f>'登録者'!C129</f>
        <v>須　見　璃　来</v>
      </c>
      <c r="Z133" s="452" t="str">
        <f t="shared" si="8"/>
        <v>須見璃来</v>
      </c>
      <c r="AA133" s="452" t="str">
        <f t="shared" si="9"/>
        <v>須見璃来</v>
      </c>
      <c r="AB133"/>
      <c r="AC133"/>
      <c r="AD133"/>
      <c r="AE133"/>
      <c r="AF133"/>
      <c r="AG133"/>
      <c r="AH133"/>
      <c r="AI133"/>
      <c r="AJ133"/>
      <c r="AK133"/>
      <c r="AL133"/>
      <c r="AM133"/>
      <c r="AN133"/>
      <c r="AU133"/>
    </row>
    <row r="134" spans="18:47" ht="13.5">
      <c r="R134"/>
      <c r="S134"/>
      <c r="T134"/>
      <c r="U134"/>
      <c r="V134"/>
      <c r="W134" s="456" t="str">
        <f>'登録者'!B130</f>
        <v>ＫＴＣ０７２</v>
      </c>
      <c r="X134" s="453" t="str">
        <f t="shared" si="7"/>
        <v>KTC072</v>
      </c>
      <c r="Y134" s="457" t="str">
        <f>'登録者'!C130</f>
        <v>高　木　一　花</v>
      </c>
      <c r="Z134" s="452" t="str">
        <f t="shared" si="8"/>
        <v>高木一花</v>
      </c>
      <c r="AA134" s="452" t="str">
        <f t="shared" si="9"/>
        <v>高木一花</v>
      </c>
      <c r="AB134"/>
      <c r="AC134"/>
      <c r="AD134"/>
      <c r="AE134"/>
      <c r="AF134"/>
      <c r="AG134"/>
      <c r="AH134"/>
      <c r="AI134"/>
      <c r="AJ134"/>
      <c r="AK134"/>
      <c r="AL134"/>
      <c r="AM134"/>
      <c r="AN134"/>
      <c r="AU134"/>
    </row>
    <row r="135" spans="18:47" ht="13.5">
      <c r="R135"/>
      <c r="S135"/>
      <c r="T135"/>
      <c r="U135"/>
      <c r="V135"/>
      <c r="W135" s="456" t="str">
        <f>'登録者'!B131</f>
        <v>ＫＧＵ００３</v>
      </c>
      <c r="X135" s="453" t="str">
        <f t="shared" si="7"/>
        <v>KGU003</v>
      </c>
      <c r="Y135" s="457" t="str">
        <f>'登録者'!C131</f>
        <v>山　本　悠　貴</v>
      </c>
      <c r="Z135" s="452" t="str">
        <f t="shared" si="8"/>
        <v>山本悠貴</v>
      </c>
      <c r="AA135" s="452" t="str">
        <f t="shared" si="9"/>
        <v>山本悠貴</v>
      </c>
      <c r="AB135"/>
      <c r="AC135"/>
      <c r="AD135"/>
      <c r="AE135"/>
      <c r="AF135"/>
      <c r="AG135"/>
      <c r="AH135"/>
      <c r="AI135"/>
      <c r="AJ135"/>
      <c r="AK135"/>
      <c r="AL135"/>
      <c r="AM135"/>
      <c r="AN135"/>
      <c r="AU135"/>
    </row>
    <row r="136" spans="18:47" ht="13.5">
      <c r="R136"/>
      <c r="S136"/>
      <c r="T136"/>
      <c r="U136"/>
      <c r="V136"/>
      <c r="W136" s="456" t="str">
        <f>'登録者'!B132</f>
        <v>ＫＫＵ０５３</v>
      </c>
      <c r="X136" s="453" t="str">
        <f aca="true" t="shared" si="10" ref="X136:X199">ASC(W136)</f>
        <v>KKU053</v>
      </c>
      <c r="Y136" s="457" t="str">
        <f>'登録者'!C132</f>
        <v>鳥　潟　秀　哉</v>
      </c>
      <c r="Z136" s="452" t="str">
        <f aca="true" t="shared" si="11" ref="Z136:Z199">TRIM(SUBSTITUTE(Y136,"　",""))</f>
        <v>鳥潟秀哉</v>
      </c>
      <c r="AA136" s="452" t="str">
        <f aca="true" t="shared" si="12" ref="AA136:AA199">TRIM(SUBSTITUTE(Z136," ",""))</f>
        <v>鳥潟秀哉</v>
      </c>
      <c r="AB136"/>
      <c r="AC136"/>
      <c r="AD136"/>
      <c r="AE136"/>
      <c r="AF136"/>
      <c r="AG136"/>
      <c r="AH136"/>
      <c r="AI136"/>
      <c r="AJ136"/>
      <c r="AK136"/>
      <c r="AL136"/>
      <c r="AM136"/>
      <c r="AN136"/>
      <c r="AU136"/>
    </row>
    <row r="137" spans="18:47" ht="13.5">
      <c r="R137"/>
      <c r="S137"/>
      <c r="T137"/>
      <c r="U137"/>
      <c r="V137"/>
      <c r="W137" s="456" t="str">
        <f>'登録者'!B133</f>
        <v>ＫＫＵ０５４</v>
      </c>
      <c r="X137" s="453" t="str">
        <f t="shared" si="10"/>
        <v>KKU054</v>
      </c>
      <c r="Y137" s="457" t="str">
        <f>'登録者'!C133</f>
        <v>鳥　潟　美　生</v>
      </c>
      <c r="Z137" s="452" t="str">
        <f t="shared" si="11"/>
        <v>鳥潟美生</v>
      </c>
      <c r="AA137" s="452" t="str">
        <f t="shared" si="12"/>
        <v>鳥潟美生</v>
      </c>
      <c r="AB137"/>
      <c r="AC137"/>
      <c r="AD137"/>
      <c r="AE137"/>
      <c r="AF137"/>
      <c r="AG137"/>
      <c r="AH137"/>
      <c r="AI137"/>
      <c r="AJ137"/>
      <c r="AK137"/>
      <c r="AL137"/>
      <c r="AM137"/>
      <c r="AN137"/>
      <c r="AU137"/>
    </row>
    <row r="138" spans="18:47" ht="13.5">
      <c r="R138"/>
      <c r="S138"/>
      <c r="T138"/>
      <c r="U138"/>
      <c r="V138"/>
      <c r="W138" s="456" t="str">
        <f>'登録者'!B134</f>
        <v>KSU０６３</v>
      </c>
      <c r="X138" s="453" t="str">
        <f t="shared" si="10"/>
        <v>KSU063</v>
      </c>
      <c r="Y138" s="457" t="str">
        <f>'登録者'!C134</f>
        <v>末　冨　穂　香</v>
      </c>
      <c r="Z138" s="452" t="str">
        <f t="shared" si="11"/>
        <v>末冨穂香</v>
      </c>
      <c r="AA138" s="452" t="str">
        <f t="shared" si="12"/>
        <v>末冨穂香</v>
      </c>
      <c r="AB138"/>
      <c r="AC138"/>
      <c r="AD138"/>
      <c r="AE138"/>
      <c r="AF138"/>
      <c r="AG138"/>
      <c r="AH138"/>
      <c r="AI138"/>
      <c r="AJ138"/>
      <c r="AK138"/>
      <c r="AL138"/>
      <c r="AM138"/>
      <c r="AN138"/>
      <c r="AU138"/>
    </row>
    <row r="139" spans="18:47" ht="13.5">
      <c r="R139"/>
      <c r="S139"/>
      <c r="T139"/>
      <c r="U139"/>
      <c r="V139"/>
      <c r="W139" s="456" t="str">
        <f>'登録者'!B135</f>
        <v>KSU０８７</v>
      </c>
      <c r="X139" s="453" t="str">
        <f t="shared" si="10"/>
        <v>KSU087</v>
      </c>
      <c r="Y139" s="457" t="str">
        <f>'登録者'!C135</f>
        <v>末　冨　靖　彦</v>
      </c>
      <c r="Z139" s="452" t="str">
        <f t="shared" si="11"/>
        <v>末冨靖彦</v>
      </c>
      <c r="AA139" s="452" t="str">
        <f t="shared" si="12"/>
        <v>末冨靖彦</v>
      </c>
      <c r="AB139"/>
      <c r="AC139"/>
      <c r="AD139"/>
      <c r="AE139"/>
      <c r="AF139"/>
      <c r="AG139"/>
      <c r="AH139"/>
      <c r="AI139"/>
      <c r="AJ139"/>
      <c r="AK139"/>
      <c r="AL139"/>
      <c r="AM139"/>
      <c r="AN139"/>
      <c r="AU139"/>
    </row>
    <row r="140" spans="18:47" ht="13.5">
      <c r="R140"/>
      <c r="S140"/>
      <c r="T140"/>
      <c r="U140"/>
      <c r="V140"/>
      <c r="W140" s="456" t="str">
        <f>'登録者'!B136</f>
        <v>KSU０８１</v>
      </c>
      <c r="X140" s="453" t="str">
        <f t="shared" si="10"/>
        <v>KSU081</v>
      </c>
      <c r="Y140" s="457" t="str">
        <f>'登録者'!C136</f>
        <v>末　冨　千津子</v>
      </c>
      <c r="Z140" s="452" t="str">
        <f t="shared" si="11"/>
        <v>末冨千津子</v>
      </c>
      <c r="AA140" s="452" t="str">
        <f t="shared" si="12"/>
        <v>末冨千津子</v>
      </c>
      <c r="AB140"/>
      <c r="AC140"/>
      <c r="AD140"/>
      <c r="AE140"/>
      <c r="AF140"/>
      <c r="AG140"/>
      <c r="AH140"/>
      <c r="AI140"/>
      <c r="AJ140"/>
      <c r="AK140"/>
      <c r="AL140"/>
      <c r="AM140"/>
      <c r="AN140"/>
      <c r="AU140"/>
    </row>
    <row r="141" spans="18:47" ht="13.5">
      <c r="R141"/>
      <c r="S141"/>
      <c r="T141"/>
      <c r="U141"/>
      <c r="V141"/>
      <c r="W141" s="456" t="str">
        <f>'登録者'!B137</f>
        <v>ＫＳＵ０１１</v>
      </c>
      <c r="X141" s="453" t="str">
        <f t="shared" si="10"/>
        <v>KSU011</v>
      </c>
      <c r="Y141" s="457" t="str">
        <f>'登録者'!C137</f>
        <v>前　田　良　子</v>
      </c>
      <c r="Z141" s="452" t="str">
        <f t="shared" si="11"/>
        <v>前田良子</v>
      </c>
      <c r="AA141" s="452" t="str">
        <f t="shared" si="12"/>
        <v>前田良子</v>
      </c>
      <c r="AB141"/>
      <c r="AC141"/>
      <c r="AD141"/>
      <c r="AE141"/>
      <c r="AF141"/>
      <c r="AG141"/>
      <c r="AH141"/>
      <c r="AI141"/>
      <c r="AJ141"/>
      <c r="AK141"/>
      <c r="AL141"/>
      <c r="AM141"/>
      <c r="AN141"/>
      <c r="AU141"/>
    </row>
    <row r="142" spans="18:47" ht="13.5">
      <c r="R142"/>
      <c r="S142"/>
      <c r="T142"/>
      <c r="U142"/>
      <c r="V142"/>
      <c r="W142" s="456" t="str">
        <f>'登録者'!B138</f>
        <v>ＫＳＵ０１３</v>
      </c>
      <c r="X142" s="453" t="str">
        <f t="shared" si="10"/>
        <v>KSU013</v>
      </c>
      <c r="Y142" s="457" t="str">
        <f>'登録者'!C138</f>
        <v>神　山　尚　子</v>
      </c>
      <c r="Z142" s="452" t="str">
        <f t="shared" si="11"/>
        <v>神山尚子</v>
      </c>
      <c r="AA142" s="452" t="str">
        <f t="shared" si="12"/>
        <v>神山尚子</v>
      </c>
      <c r="AB142"/>
      <c r="AC142"/>
      <c r="AD142"/>
      <c r="AE142"/>
      <c r="AF142"/>
      <c r="AG142"/>
      <c r="AH142"/>
      <c r="AI142"/>
      <c r="AJ142"/>
      <c r="AK142"/>
      <c r="AL142"/>
      <c r="AM142"/>
      <c r="AN142"/>
      <c r="AU142"/>
    </row>
    <row r="143" spans="18:47" ht="13.5">
      <c r="R143"/>
      <c r="S143"/>
      <c r="T143"/>
      <c r="U143"/>
      <c r="V143"/>
      <c r="W143" s="456" t="str">
        <f>'登録者'!B139</f>
        <v>ＫＳＵ０１４</v>
      </c>
      <c r="X143" s="453" t="str">
        <f t="shared" si="10"/>
        <v>KSU014</v>
      </c>
      <c r="Y143" s="457" t="str">
        <f>'登録者'!C139</f>
        <v>神　山　和　仁</v>
      </c>
      <c r="Z143" s="452" t="str">
        <f t="shared" si="11"/>
        <v>神山和仁</v>
      </c>
      <c r="AA143" s="452" t="str">
        <f t="shared" si="12"/>
        <v>神山和仁</v>
      </c>
      <c r="AB143"/>
      <c r="AC143"/>
      <c r="AD143"/>
      <c r="AE143"/>
      <c r="AF143"/>
      <c r="AG143"/>
      <c r="AH143"/>
      <c r="AI143"/>
      <c r="AJ143"/>
      <c r="AK143"/>
      <c r="AL143"/>
      <c r="AM143"/>
      <c r="AN143"/>
      <c r="AU143"/>
    </row>
    <row r="144" spans="18:47" ht="13.5">
      <c r="R144"/>
      <c r="S144"/>
      <c r="T144"/>
      <c r="U144"/>
      <c r="V144"/>
      <c r="W144" s="456" t="str">
        <f>'登録者'!B140</f>
        <v>ＫＳＵ０６１</v>
      </c>
      <c r="X144" s="453" t="str">
        <f t="shared" si="10"/>
        <v>KSU061</v>
      </c>
      <c r="Y144" s="457" t="str">
        <f>'登録者'!C140</f>
        <v>吉　本　そ　ら</v>
      </c>
      <c r="Z144" s="452" t="str">
        <f t="shared" si="11"/>
        <v>吉本そら</v>
      </c>
      <c r="AA144" s="452" t="str">
        <f t="shared" si="12"/>
        <v>吉本そら</v>
      </c>
      <c r="AB144"/>
      <c r="AC144"/>
      <c r="AD144"/>
      <c r="AE144"/>
      <c r="AF144"/>
      <c r="AG144"/>
      <c r="AH144"/>
      <c r="AI144"/>
      <c r="AJ144"/>
      <c r="AK144"/>
      <c r="AL144"/>
      <c r="AM144"/>
      <c r="AN144"/>
      <c r="AU144"/>
    </row>
    <row r="145" spans="18:47" ht="13.5">
      <c r="R145"/>
      <c r="S145"/>
      <c r="T145"/>
      <c r="U145"/>
      <c r="V145"/>
      <c r="W145" s="456" t="str">
        <f>'登録者'!B141</f>
        <v>ＫＳＵ０６６</v>
      </c>
      <c r="X145" s="453" t="str">
        <f t="shared" si="10"/>
        <v>KSU066</v>
      </c>
      <c r="Y145" s="457" t="str">
        <f>'登録者'!C141</f>
        <v>山　本　壮　真</v>
      </c>
      <c r="Z145" s="452" t="str">
        <f t="shared" si="11"/>
        <v>山本壮真</v>
      </c>
      <c r="AA145" s="452" t="str">
        <f t="shared" si="12"/>
        <v>山本壮真</v>
      </c>
      <c r="AB145"/>
      <c r="AC145"/>
      <c r="AD145"/>
      <c r="AE145"/>
      <c r="AF145"/>
      <c r="AG145"/>
      <c r="AH145"/>
      <c r="AI145"/>
      <c r="AJ145"/>
      <c r="AK145"/>
      <c r="AL145"/>
      <c r="AM145"/>
      <c r="AN145"/>
      <c r="AU145"/>
    </row>
    <row r="146" spans="18:47" ht="13.5">
      <c r="R146"/>
      <c r="S146"/>
      <c r="T146"/>
      <c r="U146"/>
      <c r="V146"/>
      <c r="W146" s="456" t="str">
        <f>'登録者'!B142</f>
        <v>ＫＳＵ０６８</v>
      </c>
      <c r="X146" s="453" t="str">
        <f t="shared" si="10"/>
        <v>KSU068</v>
      </c>
      <c r="Y146" s="457" t="str">
        <f>'登録者'!C142</f>
        <v>菅　原　大　和</v>
      </c>
      <c r="Z146" s="452" t="str">
        <f t="shared" si="11"/>
        <v>菅原大和</v>
      </c>
      <c r="AA146" s="452" t="str">
        <f t="shared" si="12"/>
        <v>菅原大和</v>
      </c>
      <c r="AB146"/>
      <c r="AC146"/>
      <c r="AD146"/>
      <c r="AE146"/>
      <c r="AF146"/>
      <c r="AG146"/>
      <c r="AH146"/>
      <c r="AI146"/>
      <c r="AJ146"/>
      <c r="AK146"/>
      <c r="AL146"/>
      <c r="AM146"/>
      <c r="AN146"/>
      <c r="AU146"/>
    </row>
    <row r="147" spans="18:47" ht="13.5">
      <c r="R147"/>
      <c r="S147"/>
      <c r="T147"/>
      <c r="U147"/>
      <c r="V147"/>
      <c r="W147" s="456" t="str">
        <f>'登録者'!B143</f>
        <v>ＫＳＵ０６９</v>
      </c>
      <c r="X147" s="453" t="str">
        <f t="shared" si="10"/>
        <v>KSU069</v>
      </c>
      <c r="Y147" s="457" t="str">
        <f>'登録者'!C143</f>
        <v>佐　藤　陽　葵</v>
      </c>
      <c r="Z147" s="452" t="str">
        <f t="shared" si="11"/>
        <v>佐藤陽葵</v>
      </c>
      <c r="AA147" s="452" t="str">
        <f t="shared" si="12"/>
        <v>佐藤陽葵</v>
      </c>
      <c r="AB147"/>
      <c r="AC147"/>
      <c r="AD147"/>
      <c r="AE147"/>
      <c r="AF147"/>
      <c r="AG147"/>
      <c r="AH147"/>
      <c r="AI147"/>
      <c r="AJ147"/>
      <c r="AK147"/>
      <c r="AL147"/>
      <c r="AM147"/>
      <c r="AN147"/>
      <c r="AU147"/>
    </row>
    <row r="148" spans="18:47" ht="13.5">
      <c r="R148"/>
      <c r="S148"/>
      <c r="T148"/>
      <c r="U148"/>
      <c r="V148"/>
      <c r="W148" s="456" t="str">
        <f>'登録者'!B144</f>
        <v>ＫＳＵ０７０</v>
      </c>
      <c r="X148" s="453" t="str">
        <f t="shared" si="10"/>
        <v>KSU070</v>
      </c>
      <c r="Y148" s="457" t="str">
        <f>'登録者'!C144</f>
        <v>舛　岡　ゆらら</v>
      </c>
      <c r="Z148" s="452" t="str">
        <f t="shared" si="11"/>
        <v>舛岡ゆらら</v>
      </c>
      <c r="AA148" s="452" t="str">
        <f t="shared" si="12"/>
        <v>舛岡ゆらら</v>
      </c>
      <c r="AB148"/>
      <c r="AC148"/>
      <c r="AD148"/>
      <c r="AE148"/>
      <c r="AF148"/>
      <c r="AG148"/>
      <c r="AH148"/>
      <c r="AI148"/>
      <c r="AJ148"/>
      <c r="AK148"/>
      <c r="AL148"/>
      <c r="AM148"/>
      <c r="AN148"/>
      <c r="AU148"/>
    </row>
    <row r="149" spans="18:47" ht="13.5">
      <c r="R149"/>
      <c r="S149"/>
      <c r="T149"/>
      <c r="U149"/>
      <c r="V149"/>
      <c r="W149" s="456" t="str">
        <f>'登録者'!B145</f>
        <v>ＫＳＵ０７１</v>
      </c>
      <c r="X149" s="453" t="str">
        <f t="shared" si="10"/>
        <v>KSU071</v>
      </c>
      <c r="Y149" s="457" t="str">
        <f>'登録者'!C145</f>
        <v>舛　岡　孝太郎</v>
      </c>
      <c r="Z149" s="452" t="str">
        <f t="shared" si="11"/>
        <v>舛岡孝太郎</v>
      </c>
      <c r="AA149" s="452" t="str">
        <f t="shared" si="12"/>
        <v>舛岡孝太郎</v>
      </c>
      <c r="AB149"/>
      <c r="AC149"/>
      <c r="AD149"/>
      <c r="AE149"/>
      <c r="AF149"/>
      <c r="AG149"/>
      <c r="AH149"/>
      <c r="AI149"/>
      <c r="AJ149"/>
      <c r="AK149"/>
      <c r="AL149"/>
      <c r="AM149"/>
      <c r="AN149"/>
      <c r="AU149"/>
    </row>
    <row r="150" spans="18:47" ht="13.5">
      <c r="R150"/>
      <c r="S150"/>
      <c r="T150"/>
      <c r="U150"/>
      <c r="V150"/>
      <c r="W150" s="456" t="str">
        <f>'登録者'!B146</f>
        <v>ＫＳＵ０７２</v>
      </c>
      <c r="X150" s="453" t="str">
        <f t="shared" si="10"/>
        <v>KSU072</v>
      </c>
      <c r="Y150" s="457" t="str">
        <f>'登録者'!C146</f>
        <v>蝦　名　　　築</v>
      </c>
      <c r="Z150" s="452" t="str">
        <f t="shared" si="11"/>
        <v>蝦名築</v>
      </c>
      <c r="AA150" s="452" t="str">
        <f t="shared" si="12"/>
        <v>蝦名築</v>
      </c>
      <c r="AB150"/>
      <c r="AC150"/>
      <c r="AD150"/>
      <c r="AE150"/>
      <c r="AF150"/>
      <c r="AG150"/>
      <c r="AH150"/>
      <c r="AI150"/>
      <c r="AJ150"/>
      <c r="AK150"/>
      <c r="AL150"/>
      <c r="AM150"/>
      <c r="AN150"/>
      <c r="AU150"/>
    </row>
    <row r="151" spans="18:47" ht="13.5">
      <c r="R151"/>
      <c r="S151"/>
      <c r="T151"/>
      <c r="U151"/>
      <c r="V151"/>
      <c r="W151" s="456" t="str">
        <f>'登録者'!B147</f>
        <v>ＫＳＵ０７４</v>
      </c>
      <c r="X151" s="453" t="str">
        <f t="shared" si="10"/>
        <v>KSU074</v>
      </c>
      <c r="Y151" s="457" t="str">
        <f>'登録者'!C147</f>
        <v>廣　川　風　野</v>
      </c>
      <c r="Z151" s="452" t="str">
        <f t="shared" si="11"/>
        <v>廣川風野</v>
      </c>
      <c r="AA151" s="452" t="str">
        <f t="shared" si="12"/>
        <v>廣川風野</v>
      </c>
      <c r="AB151"/>
      <c r="AC151"/>
      <c r="AD151"/>
      <c r="AE151"/>
      <c r="AF151"/>
      <c r="AG151"/>
      <c r="AH151"/>
      <c r="AI151"/>
      <c r="AJ151"/>
      <c r="AK151"/>
      <c r="AL151"/>
      <c r="AM151"/>
      <c r="AN151"/>
      <c r="AU151"/>
    </row>
    <row r="152" spans="18:47" ht="13.5">
      <c r="R152"/>
      <c r="S152"/>
      <c r="T152"/>
      <c r="U152"/>
      <c r="V152"/>
      <c r="W152" s="456" t="str">
        <f>'登録者'!B148</f>
        <v>ＫＳＵ０７５</v>
      </c>
      <c r="X152" s="453" t="str">
        <f t="shared" si="10"/>
        <v>KSU075</v>
      </c>
      <c r="Y152" s="457" t="str">
        <f>'登録者'!C148</f>
        <v>蝦　名　真　花</v>
      </c>
      <c r="Z152" s="452" t="str">
        <f t="shared" si="11"/>
        <v>蝦名真花</v>
      </c>
      <c r="AA152" s="452" t="str">
        <f t="shared" si="12"/>
        <v>蝦名真花</v>
      </c>
      <c r="AB152"/>
      <c r="AC152"/>
      <c r="AD152"/>
      <c r="AE152"/>
      <c r="AF152"/>
      <c r="AG152"/>
      <c r="AH152"/>
      <c r="AI152"/>
      <c r="AJ152"/>
      <c r="AK152"/>
      <c r="AL152"/>
      <c r="AM152"/>
      <c r="AN152"/>
      <c r="AU152"/>
    </row>
    <row r="153" spans="18:47" ht="13.5">
      <c r="R153"/>
      <c r="S153"/>
      <c r="T153"/>
      <c r="U153"/>
      <c r="V153"/>
      <c r="W153" s="456" t="str">
        <f>'登録者'!B149</f>
        <v>ＫＳＵ０７６</v>
      </c>
      <c r="X153" s="453" t="str">
        <f t="shared" si="10"/>
        <v>KSU076</v>
      </c>
      <c r="Y153" s="457" t="str">
        <f>'登録者'!C149</f>
        <v>黒　瀬　美　麗</v>
      </c>
      <c r="Z153" s="452" t="str">
        <f t="shared" si="11"/>
        <v>黒瀬美麗</v>
      </c>
      <c r="AA153" s="452" t="str">
        <f t="shared" si="12"/>
        <v>黒瀬美麗</v>
      </c>
      <c r="AB153"/>
      <c r="AC153"/>
      <c r="AD153"/>
      <c r="AE153"/>
      <c r="AF153"/>
      <c r="AG153"/>
      <c r="AH153"/>
      <c r="AI153"/>
      <c r="AJ153"/>
      <c r="AK153"/>
      <c r="AL153"/>
      <c r="AM153"/>
      <c r="AN153"/>
      <c r="AU153"/>
    </row>
    <row r="154" spans="18:47" ht="13.5">
      <c r="R154"/>
      <c r="S154"/>
      <c r="T154"/>
      <c r="U154"/>
      <c r="V154"/>
      <c r="W154" s="456" t="str">
        <f>'登録者'!B150</f>
        <v>ＫＳＵ０７８</v>
      </c>
      <c r="X154" s="453" t="str">
        <f t="shared" si="10"/>
        <v>KSU078</v>
      </c>
      <c r="Y154" s="457" t="str">
        <f>'登録者'!C150</f>
        <v>廣　川　陽　土</v>
      </c>
      <c r="Z154" s="452" t="str">
        <f t="shared" si="11"/>
        <v>廣川陽土</v>
      </c>
      <c r="AA154" s="452" t="str">
        <f t="shared" si="12"/>
        <v>廣川陽土</v>
      </c>
      <c r="AB154"/>
      <c r="AC154"/>
      <c r="AD154"/>
      <c r="AE154"/>
      <c r="AF154"/>
      <c r="AG154"/>
      <c r="AH154"/>
      <c r="AI154"/>
      <c r="AJ154"/>
      <c r="AK154"/>
      <c r="AL154"/>
      <c r="AM154"/>
      <c r="AN154"/>
      <c r="AU154"/>
    </row>
    <row r="155" spans="18:47" ht="13.5">
      <c r="R155"/>
      <c r="S155"/>
      <c r="T155"/>
      <c r="U155"/>
      <c r="V155"/>
      <c r="W155" s="456" t="str">
        <f>'登録者'!B151</f>
        <v>ＫＳＵ０７９</v>
      </c>
      <c r="X155" s="453" t="str">
        <f t="shared" si="10"/>
        <v>KSU079</v>
      </c>
      <c r="Y155" s="457" t="str">
        <f>'登録者'!C151</f>
        <v>菅　原　小　雪</v>
      </c>
      <c r="Z155" s="452" t="str">
        <f t="shared" si="11"/>
        <v>菅原小雪</v>
      </c>
      <c r="AA155" s="452" t="str">
        <f t="shared" si="12"/>
        <v>菅原小雪</v>
      </c>
      <c r="AB155"/>
      <c r="AC155"/>
      <c r="AD155"/>
      <c r="AE155"/>
      <c r="AF155"/>
      <c r="AG155"/>
      <c r="AH155"/>
      <c r="AI155"/>
      <c r="AJ155"/>
      <c r="AK155"/>
      <c r="AL155"/>
      <c r="AM155"/>
      <c r="AN155"/>
      <c r="AU155"/>
    </row>
    <row r="156" spans="18:47" ht="13.5">
      <c r="R156"/>
      <c r="S156"/>
      <c r="T156"/>
      <c r="U156"/>
      <c r="V156"/>
      <c r="W156" s="456" t="str">
        <f>'登録者'!B152</f>
        <v>ＫＳＵ０８０</v>
      </c>
      <c r="X156" s="453" t="str">
        <f t="shared" si="10"/>
        <v>KSU080</v>
      </c>
      <c r="Y156" s="457" t="str">
        <f>'登録者'!C152</f>
        <v>山　本　哲　司</v>
      </c>
      <c r="Z156" s="452" t="str">
        <f t="shared" si="11"/>
        <v>山本哲司</v>
      </c>
      <c r="AA156" s="452" t="str">
        <f t="shared" si="12"/>
        <v>山本哲司</v>
      </c>
      <c r="AB156"/>
      <c r="AC156"/>
      <c r="AD156"/>
      <c r="AE156"/>
      <c r="AF156"/>
      <c r="AG156"/>
      <c r="AH156"/>
      <c r="AI156"/>
      <c r="AJ156"/>
      <c r="AK156"/>
      <c r="AL156"/>
      <c r="AM156"/>
      <c r="AN156"/>
      <c r="AU156"/>
    </row>
    <row r="157" spans="18:47" ht="13.5">
      <c r="R157"/>
      <c r="S157"/>
      <c r="T157"/>
      <c r="U157"/>
      <c r="V157"/>
      <c r="W157" s="456" t="str">
        <f>'登録者'!B153</f>
        <v>ＫＳＵ０８２</v>
      </c>
      <c r="X157" s="453" t="str">
        <f t="shared" si="10"/>
        <v>KSU082</v>
      </c>
      <c r="Y157" s="457" t="str">
        <f>'登録者'!C153</f>
        <v>蝦　名　睦　美</v>
      </c>
      <c r="Z157" s="452" t="str">
        <f t="shared" si="11"/>
        <v>蝦名睦美</v>
      </c>
      <c r="AA157" s="452" t="str">
        <f t="shared" si="12"/>
        <v>蝦名睦美</v>
      </c>
      <c r="AB157"/>
      <c r="AC157"/>
      <c r="AD157"/>
      <c r="AE157"/>
      <c r="AF157"/>
      <c r="AG157"/>
      <c r="AH157"/>
      <c r="AI157"/>
      <c r="AJ157"/>
      <c r="AK157"/>
      <c r="AL157"/>
      <c r="AM157"/>
      <c r="AN157"/>
      <c r="AU157"/>
    </row>
    <row r="158" spans="18:47" ht="13.5">
      <c r="R158"/>
      <c r="S158"/>
      <c r="T158"/>
      <c r="U158"/>
      <c r="V158"/>
      <c r="W158" s="456" t="str">
        <f>'登録者'!B154</f>
        <v>ＫＳＵ０８３</v>
      </c>
      <c r="X158" s="453" t="str">
        <f t="shared" si="10"/>
        <v>KSU083</v>
      </c>
      <c r="Y158" s="457" t="str">
        <f>'登録者'!C154</f>
        <v>菅　原　美千子</v>
      </c>
      <c r="Z158" s="452" t="str">
        <f t="shared" si="11"/>
        <v>菅原美千子</v>
      </c>
      <c r="AA158" s="452" t="str">
        <f t="shared" si="12"/>
        <v>菅原美千子</v>
      </c>
      <c r="AB158"/>
      <c r="AC158"/>
      <c r="AD158"/>
      <c r="AE158"/>
      <c r="AF158"/>
      <c r="AG158"/>
      <c r="AH158"/>
      <c r="AI158"/>
      <c r="AJ158"/>
      <c r="AK158"/>
      <c r="AL158"/>
      <c r="AM158"/>
      <c r="AN158"/>
      <c r="AU158"/>
    </row>
    <row r="159" spans="18:47" ht="13.5">
      <c r="R159"/>
      <c r="S159"/>
      <c r="T159"/>
      <c r="U159"/>
      <c r="V159"/>
      <c r="W159" s="456" t="str">
        <f>'登録者'!B155</f>
        <v>ＫＳＵ０８５</v>
      </c>
      <c r="X159" s="453" t="str">
        <f t="shared" si="10"/>
        <v>KSU085</v>
      </c>
      <c r="Y159" s="457" t="str">
        <f>'登録者'!C155</f>
        <v>青　山　昂　生</v>
      </c>
      <c r="Z159" s="452" t="str">
        <f t="shared" si="11"/>
        <v>青山昂生</v>
      </c>
      <c r="AA159" s="452" t="str">
        <f t="shared" si="12"/>
        <v>青山昂生</v>
      </c>
      <c r="AB159"/>
      <c r="AC159"/>
      <c r="AD159"/>
      <c r="AE159"/>
      <c r="AF159"/>
      <c r="AG159"/>
      <c r="AH159"/>
      <c r="AI159"/>
      <c r="AJ159"/>
      <c r="AK159"/>
      <c r="AL159"/>
      <c r="AM159"/>
      <c r="AN159"/>
      <c r="AU159"/>
    </row>
    <row r="160" spans="18:47" ht="13.5">
      <c r="R160"/>
      <c r="S160"/>
      <c r="T160"/>
      <c r="U160"/>
      <c r="V160"/>
      <c r="W160" s="456" t="str">
        <f>'登録者'!B156</f>
        <v>ＫＳＵ０８６</v>
      </c>
      <c r="X160" s="453" t="str">
        <f t="shared" si="10"/>
        <v>KSU086</v>
      </c>
      <c r="Y160" s="457" t="str">
        <f>'登録者'!C156</f>
        <v>青　山　雅　哉</v>
      </c>
      <c r="Z160" s="452" t="str">
        <f t="shared" si="11"/>
        <v>青山雅哉</v>
      </c>
      <c r="AA160" s="452" t="str">
        <f t="shared" si="12"/>
        <v>青山雅哉</v>
      </c>
      <c r="AB160"/>
      <c r="AC160"/>
      <c r="AD160"/>
      <c r="AE160"/>
      <c r="AF160"/>
      <c r="AG160"/>
      <c r="AH160"/>
      <c r="AI160"/>
      <c r="AJ160"/>
      <c r="AK160"/>
      <c r="AL160"/>
      <c r="AM160"/>
      <c r="AN160"/>
      <c r="AU160"/>
    </row>
    <row r="161" spans="18:47" ht="13.5">
      <c r="R161"/>
      <c r="S161"/>
      <c r="T161"/>
      <c r="U161"/>
      <c r="V161"/>
      <c r="W161" s="456" t="str">
        <f>'登録者'!B157</f>
        <v>ＫＳＵ０８８</v>
      </c>
      <c r="X161" s="453" t="str">
        <f t="shared" si="10"/>
        <v>KSU088</v>
      </c>
      <c r="Y161" s="457" t="str">
        <f>'登録者'!C157</f>
        <v>舛　岡　孝　則</v>
      </c>
      <c r="Z161" s="452" t="str">
        <f t="shared" si="11"/>
        <v>舛岡孝則</v>
      </c>
      <c r="AA161" s="452" t="str">
        <f t="shared" si="12"/>
        <v>舛岡孝則</v>
      </c>
      <c r="AB161"/>
      <c r="AC161"/>
      <c r="AD161"/>
      <c r="AE161"/>
      <c r="AF161"/>
      <c r="AG161"/>
      <c r="AH161"/>
      <c r="AI161"/>
      <c r="AJ161"/>
      <c r="AK161"/>
      <c r="AL161"/>
      <c r="AM161"/>
      <c r="AN161"/>
      <c r="AU161"/>
    </row>
    <row r="162" spans="18:47" ht="13.5">
      <c r="R162"/>
      <c r="S162"/>
      <c r="T162"/>
      <c r="U162"/>
      <c r="V162"/>
      <c r="W162" s="456" t="str">
        <f>'登録者'!B158</f>
        <v>ＫＳＵ０８９</v>
      </c>
      <c r="X162" s="453" t="str">
        <f t="shared" si="10"/>
        <v>KSU089</v>
      </c>
      <c r="Y162" s="457" t="str">
        <f>'登録者'!C158</f>
        <v>鷲　見　碧　空</v>
      </c>
      <c r="Z162" s="452" t="str">
        <f t="shared" si="11"/>
        <v>鷲見碧空</v>
      </c>
      <c r="AA162" s="452" t="str">
        <f t="shared" si="12"/>
        <v>鷲見碧空</v>
      </c>
      <c r="AB162"/>
      <c r="AC162"/>
      <c r="AD162"/>
      <c r="AE162"/>
      <c r="AF162"/>
      <c r="AG162"/>
      <c r="AH162"/>
      <c r="AI162"/>
      <c r="AJ162"/>
      <c r="AK162"/>
      <c r="AL162"/>
      <c r="AM162"/>
      <c r="AN162"/>
      <c r="AU162"/>
    </row>
    <row r="163" spans="18:47" ht="13.5">
      <c r="R163"/>
      <c r="S163"/>
      <c r="T163"/>
      <c r="U163"/>
      <c r="V163"/>
      <c r="W163" s="456" t="str">
        <f>'登録者'!B159</f>
        <v>ＫＳＵ０９０</v>
      </c>
      <c r="X163" s="453" t="str">
        <f t="shared" si="10"/>
        <v>KSU090</v>
      </c>
      <c r="Y163" s="457" t="str">
        <f>'登録者'!C159</f>
        <v>丸　本　桃　佳</v>
      </c>
      <c r="Z163" s="452" t="str">
        <f t="shared" si="11"/>
        <v>丸本桃佳</v>
      </c>
      <c r="AA163" s="452" t="str">
        <f t="shared" si="12"/>
        <v>丸本桃佳</v>
      </c>
      <c r="AB163"/>
      <c r="AC163"/>
      <c r="AD163"/>
      <c r="AE163"/>
      <c r="AF163"/>
      <c r="AG163"/>
      <c r="AH163"/>
      <c r="AI163"/>
      <c r="AJ163"/>
      <c r="AK163"/>
      <c r="AL163"/>
      <c r="AM163"/>
      <c r="AN163"/>
      <c r="AU163"/>
    </row>
    <row r="164" spans="18:47" ht="13.5">
      <c r="R164"/>
      <c r="S164"/>
      <c r="T164"/>
      <c r="U164"/>
      <c r="V164"/>
      <c r="W164" s="456" t="str">
        <f>'登録者'!B160</f>
        <v>ＫＳＵ０９１</v>
      </c>
      <c r="X164" s="453" t="str">
        <f t="shared" si="10"/>
        <v>KSU091</v>
      </c>
      <c r="Y164" s="457" t="str">
        <f>'登録者'!C160</f>
        <v>阿　部　煌　司</v>
      </c>
      <c r="Z164" s="452" t="str">
        <f t="shared" si="11"/>
        <v>阿部煌司</v>
      </c>
      <c r="AA164" s="452" t="str">
        <f t="shared" si="12"/>
        <v>阿部煌司</v>
      </c>
      <c r="AB164"/>
      <c r="AC164"/>
      <c r="AD164"/>
      <c r="AE164"/>
      <c r="AF164"/>
      <c r="AG164"/>
      <c r="AH164"/>
      <c r="AI164"/>
      <c r="AJ164"/>
      <c r="AK164"/>
      <c r="AL164"/>
      <c r="AM164"/>
      <c r="AN164"/>
      <c r="AU164"/>
    </row>
    <row r="165" spans="18:47" ht="13.5">
      <c r="R165"/>
      <c r="S165"/>
      <c r="T165"/>
      <c r="U165"/>
      <c r="V165"/>
      <c r="W165" s="456" t="str">
        <f>'登録者'!B161</f>
        <v>ＫＳＵ０９２</v>
      </c>
      <c r="X165" s="453" t="str">
        <f t="shared" si="10"/>
        <v>KSU092</v>
      </c>
      <c r="Y165" s="457" t="str">
        <f>'登録者'!C161</f>
        <v>竹　中　喜　夏</v>
      </c>
      <c r="Z165" s="452" t="str">
        <f t="shared" si="11"/>
        <v>竹中喜夏</v>
      </c>
      <c r="AA165" s="452" t="str">
        <f t="shared" si="12"/>
        <v>竹中喜夏</v>
      </c>
      <c r="AB165"/>
      <c r="AC165"/>
      <c r="AD165"/>
      <c r="AE165"/>
      <c r="AF165"/>
      <c r="AG165"/>
      <c r="AH165"/>
      <c r="AI165"/>
      <c r="AJ165"/>
      <c r="AK165"/>
      <c r="AL165"/>
      <c r="AM165"/>
      <c r="AN165"/>
      <c r="AU165"/>
    </row>
    <row r="166" spans="18:47" ht="13.5">
      <c r="R166"/>
      <c r="S166"/>
      <c r="T166"/>
      <c r="U166"/>
      <c r="V166"/>
      <c r="W166" s="456" t="str">
        <f>'登録者'!B162</f>
        <v>ＫＳＵ０９３</v>
      </c>
      <c r="X166" s="453" t="str">
        <f t="shared" si="10"/>
        <v>KSU093</v>
      </c>
      <c r="Y166" s="457" t="str">
        <f>'登録者'!C162</f>
        <v>阿　部　慎　司</v>
      </c>
      <c r="Z166" s="452" t="str">
        <f t="shared" si="11"/>
        <v>阿部慎司</v>
      </c>
      <c r="AA166" s="452" t="str">
        <f t="shared" si="12"/>
        <v>阿部慎司</v>
      </c>
      <c r="AB166"/>
      <c r="AC166"/>
      <c r="AD166"/>
      <c r="AE166"/>
      <c r="AF166"/>
      <c r="AG166"/>
      <c r="AH166"/>
      <c r="AI166"/>
      <c r="AJ166"/>
      <c r="AK166"/>
      <c r="AL166"/>
      <c r="AM166"/>
      <c r="AN166"/>
      <c r="AU166"/>
    </row>
    <row r="167" spans="18:47" ht="13.5">
      <c r="R167"/>
      <c r="S167"/>
      <c r="T167"/>
      <c r="U167"/>
      <c r="V167"/>
      <c r="W167" s="456" t="str">
        <f>'登録者'!B163</f>
        <v>ＫＳＵ０９４</v>
      </c>
      <c r="X167" s="453" t="str">
        <f t="shared" si="10"/>
        <v>KSU094</v>
      </c>
      <c r="Y167" s="457" t="str">
        <f>'登録者'!C163</f>
        <v>竹　中　優　騎</v>
      </c>
      <c r="Z167" s="452" t="str">
        <f t="shared" si="11"/>
        <v>竹中優騎</v>
      </c>
      <c r="AA167" s="452" t="str">
        <f t="shared" si="12"/>
        <v>竹中優騎</v>
      </c>
      <c r="AB167"/>
      <c r="AC167"/>
      <c r="AD167"/>
      <c r="AE167"/>
      <c r="AF167"/>
      <c r="AG167"/>
      <c r="AH167"/>
      <c r="AI167"/>
      <c r="AJ167"/>
      <c r="AK167"/>
      <c r="AL167"/>
      <c r="AM167"/>
      <c r="AN167"/>
      <c r="AU167"/>
    </row>
    <row r="168" spans="18:47" ht="13.5">
      <c r="R168"/>
      <c r="S168"/>
      <c r="T168"/>
      <c r="U168"/>
      <c r="V168"/>
      <c r="W168" s="456" t="str">
        <f>'登録者'!B164</f>
        <v>ＫＳＵ０９５</v>
      </c>
      <c r="X168" s="453" t="str">
        <f t="shared" si="10"/>
        <v>KSU095</v>
      </c>
      <c r="Y168" s="457" t="str">
        <f>'登録者'!C164</f>
        <v>丸　山　倖　誓</v>
      </c>
      <c r="Z168" s="452" t="str">
        <f t="shared" si="11"/>
        <v>丸山倖誓</v>
      </c>
      <c r="AA168" s="452" t="str">
        <f t="shared" si="12"/>
        <v>丸山倖誓</v>
      </c>
      <c r="AB168"/>
      <c r="AC168"/>
      <c r="AD168"/>
      <c r="AE168"/>
      <c r="AF168"/>
      <c r="AG168"/>
      <c r="AH168"/>
      <c r="AI168"/>
      <c r="AJ168"/>
      <c r="AK168"/>
      <c r="AL168"/>
      <c r="AM168"/>
      <c r="AN168"/>
      <c r="AU168"/>
    </row>
    <row r="169" spans="18:47" ht="13.5">
      <c r="R169"/>
      <c r="S169"/>
      <c r="T169"/>
      <c r="U169"/>
      <c r="V169"/>
      <c r="W169" s="456" t="str">
        <f>'登録者'!B165</f>
        <v>ＫＳＵ０９６</v>
      </c>
      <c r="X169" s="453" t="str">
        <f t="shared" si="10"/>
        <v>KSU096</v>
      </c>
      <c r="Y169" s="457" t="str">
        <f>'登録者'!C165</f>
        <v>佐　藤　柚　希</v>
      </c>
      <c r="Z169" s="452" t="str">
        <f t="shared" si="11"/>
        <v>佐藤柚希</v>
      </c>
      <c r="AA169" s="452" t="str">
        <f t="shared" si="12"/>
        <v>佐藤柚希</v>
      </c>
      <c r="AB169"/>
      <c r="AC169"/>
      <c r="AD169"/>
      <c r="AE169"/>
      <c r="AF169"/>
      <c r="AG169"/>
      <c r="AH169"/>
      <c r="AI169"/>
      <c r="AJ169"/>
      <c r="AK169"/>
      <c r="AL169"/>
      <c r="AM169"/>
      <c r="AN169"/>
      <c r="AU169"/>
    </row>
    <row r="170" spans="18:47" ht="13.5">
      <c r="R170"/>
      <c r="S170"/>
      <c r="T170"/>
      <c r="U170"/>
      <c r="V170"/>
      <c r="W170" s="456" t="str">
        <f>'登録者'!B166</f>
        <v>ＫＳＵ０９７</v>
      </c>
      <c r="X170" s="453" t="str">
        <f t="shared" si="10"/>
        <v>KSU097</v>
      </c>
      <c r="Y170" s="457" t="str">
        <f>'登録者'!C166</f>
        <v>中　出　理　絵</v>
      </c>
      <c r="Z170" s="452" t="str">
        <f t="shared" si="11"/>
        <v>中出理絵</v>
      </c>
      <c r="AA170" s="452" t="str">
        <f t="shared" si="12"/>
        <v>中出理絵</v>
      </c>
      <c r="AB170"/>
      <c r="AC170"/>
      <c r="AD170"/>
      <c r="AE170"/>
      <c r="AF170"/>
      <c r="AG170"/>
      <c r="AH170"/>
      <c r="AI170"/>
      <c r="AJ170"/>
      <c r="AK170"/>
      <c r="AL170"/>
      <c r="AM170"/>
      <c r="AN170"/>
      <c r="AU170"/>
    </row>
    <row r="171" spans="18:47" ht="13.5">
      <c r="R171"/>
      <c r="S171"/>
      <c r="T171"/>
      <c r="U171"/>
      <c r="V171"/>
      <c r="W171" s="456" t="str">
        <f>'登録者'!B167</f>
        <v>ＫＳＵ０９８</v>
      </c>
      <c r="X171" s="453" t="str">
        <f t="shared" si="10"/>
        <v>KSU098</v>
      </c>
      <c r="Y171" s="457" t="str">
        <f>'登録者'!C167</f>
        <v>田　辺　采　子</v>
      </c>
      <c r="Z171" s="452" t="str">
        <f t="shared" si="11"/>
        <v>田辺采子</v>
      </c>
      <c r="AA171" s="452" t="str">
        <f t="shared" si="12"/>
        <v>田辺采子</v>
      </c>
      <c r="AB171"/>
      <c r="AC171"/>
      <c r="AD171"/>
      <c r="AE171"/>
      <c r="AF171"/>
      <c r="AG171"/>
      <c r="AH171"/>
      <c r="AI171"/>
      <c r="AJ171"/>
      <c r="AK171"/>
      <c r="AL171"/>
      <c r="AM171"/>
      <c r="AN171"/>
      <c r="AU171"/>
    </row>
    <row r="172" spans="18:47" ht="13.5">
      <c r="R172"/>
      <c r="S172"/>
      <c r="T172"/>
      <c r="U172"/>
      <c r="V172"/>
      <c r="W172" s="456" t="str">
        <f>'登録者'!B168</f>
        <v>ＫＨＨ０２４</v>
      </c>
      <c r="X172" s="453" t="str">
        <f t="shared" si="10"/>
        <v>KHH024</v>
      </c>
      <c r="Y172" s="457" t="str">
        <f>'登録者'!C168</f>
        <v>荒　井　佑　太</v>
      </c>
      <c r="Z172" s="452" t="str">
        <f t="shared" si="11"/>
        <v>荒井佑太</v>
      </c>
      <c r="AA172" s="452" t="str">
        <f t="shared" si="12"/>
        <v>荒井佑太</v>
      </c>
      <c r="AB172"/>
      <c r="AC172"/>
      <c r="AD172"/>
      <c r="AE172"/>
      <c r="AF172"/>
      <c r="AG172"/>
      <c r="AH172"/>
      <c r="AI172"/>
      <c r="AJ172"/>
      <c r="AK172"/>
      <c r="AL172"/>
      <c r="AM172"/>
      <c r="AN172"/>
      <c r="AU172"/>
    </row>
    <row r="173" spans="18:47" ht="13.5">
      <c r="R173"/>
      <c r="S173"/>
      <c r="T173"/>
      <c r="U173"/>
      <c r="V173"/>
      <c r="W173" s="456" t="str">
        <f>'登録者'!B169</f>
        <v>ＫＨＨ０３３</v>
      </c>
      <c r="X173" s="453" t="str">
        <f t="shared" si="10"/>
        <v>KHH033</v>
      </c>
      <c r="Y173" s="457" t="str">
        <f>'登録者'!C169</f>
        <v>太　田　水　生</v>
      </c>
      <c r="Z173" s="452" t="str">
        <f t="shared" si="11"/>
        <v>太田水生</v>
      </c>
      <c r="AA173" s="452" t="str">
        <f t="shared" si="12"/>
        <v>太田水生</v>
      </c>
      <c r="AB173"/>
      <c r="AC173"/>
      <c r="AD173"/>
      <c r="AE173"/>
      <c r="AF173"/>
      <c r="AG173"/>
      <c r="AH173"/>
      <c r="AI173"/>
      <c r="AJ173"/>
      <c r="AK173"/>
      <c r="AL173"/>
      <c r="AM173"/>
      <c r="AN173"/>
      <c r="AU173"/>
    </row>
    <row r="174" spans="18:47" ht="13.5">
      <c r="R174"/>
      <c r="S174"/>
      <c r="T174"/>
      <c r="U174"/>
      <c r="V174"/>
      <c r="W174" s="456" t="str">
        <f>'登録者'!B170</f>
        <v>ＮＮＳ００５</v>
      </c>
      <c r="X174" s="453" t="str">
        <f t="shared" si="10"/>
        <v>NNS005</v>
      </c>
      <c r="Y174" s="457" t="str">
        <f>'登録者'!C170</f>
        <v>奥　村　敏　宏</v>
      </c>
      <c r="Z174" s="452" t="str">
        <f t="shared" si="11"/>
        <v>奥村敏宏</v>
      </c>
      <c r="AA174" s="452" t="str">
        <f t="shared" si="12"/>
        <v>奥村敏宏</v>
      </c>
      <c r="AB174"/>
      <c r="AC174"/>
      <c r="AD174"/>
      <c r="AE174"/>
      <c r="AF174"/>
      <c r="AG174"/>
      <c r="AH174"/>
      <c r="AI174"/>
      <c r="AJ174"/>
      <c r="AK174"/>
      <c r="AL174"/>
      <c r="AM174"/>
      <c r="AN174"/>
      <c r="AU174"/>
    </row>
    <row r="175" spans="18:47" ht="13.5">
      <c r="R175"/>
      <c r="S175"/>
      <c r="T175"/>
      <c r="U175"/>
      <c r="V175"/>
      <c r="W175" s="456" t="str">
        <f>'登録者'!B171</f>
        <v>ＫＫＵ００３</v>
      </c>
      <c r="X175" s="453" t="str">
        <f t="shared" si="10"/>
        <v>KKU003</v>
      </c>
      <c r="Y175" s="457" t="str">
        <f>'登録者'!C171</f>
        <v>峰　岸　雄　三</v>
      </c>
      <c r="Z175" s="452" t="str">
        <f t="shared" si="11"/>
        <v>峰岸雄三</v>
      </c>
      <c r="AA175" s="452" t="str">
        <f t="shared" si="12"/>
        <v>峰岸雄三</v>
      </c>
      <c r="AB175"/>
      <c r="AC175"/>
      <c r="AD175"/>
      <c r="AE175"/>
      <c r="AF175"/>
      <c r="AG175"/>
      <c r="AH175"/>
      <c r="AI175"/>
      <c r="AJ175"/>
      <c r="AK175"/>
      <c r="AL175"/>
      <c r="AM175"/>
      <c r="AN175"/>
      <c r="AU175"/>
    </row>
    <row r="176" spans="18:47" ht="13.5">
      <c r="R176"/>
      <c r="S176"/>
      <c r="T176"/>
      <c r="U176"/>
      <c r="V176"/>
      <c r="W176" s="456" t="str">
        <f>'登録者'!B172</f>
        <v>ＫＫＵ００７</v>
      </c>
      <c r="X176" s="453" t="str">
        <f t="shared" si="10"/>
        <v>KKU007</v>
      </c>
      <c r="Y176" s="457" t="str">
        <f>'登録者'!C172</f>
        <v>藤　田　一　郎</v>
      </c>
      <c r="Z176" s="452" t="str">
        <f t="shared" si="11"/>
        <v>藤田一郎</v>
      </c>
      <c r="AA176" s="452" t="str">
        <f t="shared" si="12"/>
        <v>藤田一郎</v>
      </c>
      <c r="AB176"/>
      <c r="AC176"/>
      <c r="AD176"/>
      <c r="AE176"/>
      <c r="AF176"/>
      <c r="AG176"/>
      <c r="AH176"/>
      <c r="AI176"/>
      <c r="AJ176"/>
      <c r="AK176"/>
      <c r="AL176"/>
      <c r="AM176"/>
      <c r="AN176"/>
      <c r="AU176"/>
    </row>
    <row r="177" spans="18:47" ht="13.5">
      <c r="R177"/>
      <c r="S177"/>
      <c r="T177"/>
      <c r="U177"/>
      <c r="V177"/>
      <c r="W177" s="456" t="str">
        <f>'登録者'!B173</f>
        <v>ＫＫＵ０１７</v>
      </c>
      <c r="X177" s="453" t="str">
        <f t="shared" si="10"/>
        <v>KKU017</v>
      </c>
      <c r="Y177" s="457" t="str">
        <f>'登録者'!C173</f>
        <v>高　村　真　悟</v>
      </c>
      <c r="Z177" s="452" t="str">
        <f t="shared" si="11"/>
        <v>高村真悟</v>
      </c>
      <c r="AA177" s="452" t="str">
        <f t="shared" si="12"/>
        <v>高村真悟</v>
      </c>
      <c r="AB177"/>
      <c r="AC177"/>
      <c r="AD177"/>
      <c r="AE177"/>
      <c r="AF177"/>
      <c r="AG177"/>
      <c r="AH177"/>
      <c r="AI177"/>
      <c r="AJ177"/>
      <c r="AK177"/>
      <c r="AL177"/>
      <c r="AM177"/>
      <c r="AN177"/>
      <c r="AU177"/>
    </row>
    <row r="178" spans="18:47" ht="13.5">
      <c r="R178"/>
      <c r="S178"/>
      <c r="T178"/>
      <c r="U178"/>
      <c r="V178"/>
      <c r="W178" s="456" t="str">
        <f>'登録者'!B174</f>
        <v>ＫＫＵ０２６</v>
      </c>
      <c r="X178" s="453" t="str">
        <f t="shared" si="10"/>
        <v>KKU026</v>
      </c>
      <c r="Y178" s="457" t="str">
        <f>'登録者'!C174</f>
        <v>小　泉　智　宏</v>
      </c>
      <c r="Z178" s="452" t="str">
        <f t="shared" si="11"/>
        <v>小泉智宏</v>
      </c>
      <c r="AA178" s="452" t="str">
        <f t="shared" si="12"/>
        <v>小泉智宏</v>
      </c>
      <c r="AB178"/>
      <c r="AC178"/>
      <c r="AD178"/>
      <c r="AE178"/>
      <c r="AF178"/>
      <c r="AG178"/>
      <c r="AH178"/>
      <c r="AI178"/>
      <c r="AJ178"/>
      <c r="AK178"/>
      <c r="AL178"/>
      <c r="AM178"/>
      <c r="AN178"/>
      <c r="AU178"/>
    </row>
    <row r="179" spans="18:47" ht="13.5">
      <c r="R179"/>
      <c r="S179"/>
      <c r="T179"/>
      <c r="U179"/>
      <c r="V179"/>
      <c r="W179" s="456" t="str">
        <f>'登録者'!B175</f>
        <v>ＫＫＵ０３２</v>
      </c>
      <c r="X179" s="453" t="str">
        <f t="shared" si="10"/>
        <v>KKU032</v>
      </c>
      <c r="Y179" s="457" t="str">
        <f>'登録者'!C175</f>
        <v>大久保　　　敦</v>
      </c>
      <c r="Z179" s="452" t="str">
        <f t="shared" si="11"/>
        <v>大久保敦</v>
      </c>
      <c r="AA179" s="452" t="str">
        <f t="shared" si="12"/>
        <v>大久保敦</v>
      </c>
      <c r="AB179"/>
      <c r="AC179"/>
      <c r="AD179"/>
      <c r="AE179"/>
      <c r="AF179"/>
      <c r="AG179"/>
      <c r="AH179"/>
      <c r="AI179"/>
      <c r="AJ179"/>
      <c r="AK179"/>
      <c r="AL179"/>
      <c r="AM179"/>
      <c r="AN179"/>
      <c r="AU179"/>
    </row>
    <row r="180" spans="18:47" ht="13.5">
      <c r="R180"/>
      <c r="S180"/>
      <c r="T180"/>
      <c r="U180"/>
      <c r="V180"/>
      <c r="W180" s="456" t="str">
        <f>'登録者'!B176</f>
        <v>ＫＴＳ００１</v>
      </c>
      <c r="X180" s="453" t="str">
        <f t="shared" si="10"/>
        <v>KTS001</v>
      </c>
      <c r="Y180" s="457" t="str">
        <f>'登録者'!C176</f>
        <v>黒　田　　　渉</v>
      </c>
      <c r="Z180" s="452" t="str">
        <f t="shared" si="11"/>
        <v>黒田渉</v>
      </c>
      <c r="AA180" s="452" t="str">
        <f t="shared" si="12"/>
        <v>黒田渉</v>
      </c>
      <c r="AB180"/>
      <c r="AC180"/>
      <c r="AD180"/>
      <c r="AE180"/>
      <c r="AF180"/>
      <c r="AG180"/>
      <c r="AH180"/>
      <c r="AI180"/>
      <c r="AJ180"/>
      <c r="AK180"/>
      <c r="AL180"/>
      <c r="AM180"/>
      <c r="AN180"/>
      <c r="AU180"/>
    </row>
    <row r="181" spans="18:47" ht="13.5">
      <c r="R181"/>
      <c r="S181"/>
      <c r="T181"/>
      <c r="U181"/>
      <c r="V181"/>
      <c r="W181" s="456" t="str">
        <f>'登録者'!B177</f>
        <v>ＫＴＳ００２</v>
      </c>
      <c r="X181" s="453" t="str">
        <f t="shared" si="10"/>
        <v>KTS002</v>
      </c>
      <c r="Y181" s="457" t="str">
        <f>'登録者'!C177</f>
        <v>山　本　敏　昌</v>
      </c>
      <c r="Z181" s="452" t="str">
        <f t="shared" si="11"/>
        <v>山本敏昌</v>
      </c>
      <c r="AA181" s="452" t="str">
        <f t="shared" si="12"/>
        <v>山本敏昌</v>
      </c>
      <c r="AB181"/>
      <c r="AC181"/>
      <c r="AD181"/>
      <c r="AE181"/>
      <c r="AF181"/>
      <c r="AG181"/>
      <c r="AH181"/>
      <c r="AI181"/>
      <c r="AJ181"/>
      <c r="AK181"/>
      <c r="AL181"/>
      <c r="AM181"/>
      <c r="AN181"/>
      <c r="AU181"/>
    </row>
    <row r="182" spans="18:47" ht="13.5">
      <c r="R182"/>
      <c r="S182"/>
      <c r="T182"/>
      <c r="U182"/>
      <c r="V182"/>
      <c r="W182" s="456" t="str">
        <f>'登録者'!B178</f>
        <v>ＫＴＳ００４</v>
      </c>
      <c r="X182" s="453" t="str">
        <f t="shared" si="10"/>
        <v>KTS004</v>
      </c>
      <c r="Y182" s="457" t="str">
        <f>'登録者'!C178</f>
        <v>笹　本　　　淳</v>
      </c>
      <c r="Z182" s="452" t="str">
        <f t="shared" si="11"/>
        <v>笹本淳</v>
      </c>
      <c r="AA182" s="452" t="str">
        <f t="shared" si="12"/>
        <v>笹本淳</v>
      </c>
      <c r="AB182"/>
      <c r="AC182"/>
      <c r="AD182"/>
      <c r="AE182"/>
      <c r="AF182"/>
      <c r="AG182"/>
      <c r="AH182"/>
      <c r="AI182"/>
      <c r="AJ182"/>
      <c r="AK182"/>
      <c r="AL182"/>
      <c r="AM182"/>
      <c r="AN182"/>
      <c r="AU182"/>
    </row>
    <row r="183" spans="18:47" ht="13.5">
      <c r="R183"/>
      <c r="S183"/>
      <c r="T183"/>
      <c r="U183"/>
      <c r="V183"/>
      <c r="W183" s="456" t="str">
        <f>'登録者'!B179</f>
        <v>ＫＫＵ０２７</v>
      </c>
      <c r="X183" s="453" t="str">
        <f t="shared" si="10"/>
        <v>KKU027</v>
      </c>
      <c r="Y183" s="457" t="str">
        <f>'登録者'!C179</f>
        <v>泉　　　陽　介</v>
      </c>
      <c r="Z183" s="452" t="str">
        <f t="shared" si="11"/>
        <v>泉陽介</v>
      </c>
      <c r="AA183" s="452" t="str">
        <f t="shared" si="12"/>
        <v>泉陽介</v>
      </c>
      <c r="AB183"/>
      <c r="AC183"/>
      <c r="AD183"/>
      <c r="AE183"/>
      <c r="AF183"/>
      <c r="AG183"/>
      <c r="AH183"/>
      <c r="AI183"/>
      <c r="AJ183"/>
      <c r="AK183"/>
      <c r="AL183"/>
      <c r="AM183"/>
      <c r="AN183"/>
      <c r="AU183"/>
    </row>
    <row r="184" spans="18:47" ht="13.5">
      <c r="R184"/>
      <c r="S184"/>
      <c r="T184"/>
      <c r="U184"/>
      <c r="V184"/>
      <c r="W184" s="456" t="str">
        <f>'登録者'!B180</f>
        <v>ＫＴＳ０２２</v>
      </c>
      <c r="X184" s="453" t="str">
        <f t="shared" si="10"/>
        <v>KTS022</v>
      </c>
      <c r="Y184" s="457" t="str">
        <f>'登録者'!C180</f>
        <v>山　本　明　輝</v>
      </c>
      <c r="Z184" s="452" t="str">
        <f t="shared" si="11"/>
        <v>山本明輝</v>
      </c>
      <c r="AA184" s="452" t="str">
        <f t="shared" si="12"/>
        <v>山本明輝</v>
      </c>
      <c r="AB184"/>
      <c r="AC184"/>
      <c r="AD184"/>
      <c r="AE184"/>
      <c r="AF184"/>
      <c r="AG184"/>
      <c r="AH184"/>
      <c r="AI184"/>
      <c r="AJ184"/>
      <c r="AK184"/>
      <c r="AL184"/>
      <c r="AM184"/>
      <c r="AN184"/>
      <c r="AU184"/>
    </row>
    <row r="185" spans="18:47" ht="13.5">
      <c r="R185"/>
      <c r="S185"/>
      <c r="T185"/>
      <c r="U185"/>
      <c r="V185"/>
      <c r="W185" s="456" t="str">
        <f>'登録者'!B181</f>
        <v>ＫＴＳ０２３</v>
      </c>
      <c r="X185" s="453" t="str">
        <f t="shared" si="10"/>
        <v>KTS023</v>
      </c>
      <c r="Y185" s="457" t="str">
        <f>'登録者'!C181</f>
        <v>乃　村　朋紀花</v>
      </c>
      <c r="Z185" s="452" t="str">
        <f t="shared" si="11"/>
        <v>乃村朋紀花</v>
      </c>
      <c r="AA185" s="452" t="str">
        <f t="shared" si="12"/>
        <v>乃村朋紀花</v>
      </c>
      <c r="AB185"/>
      <c r="AC185"/>
      <c r="AD185"/>
      <c r="AE185"/>
      <c r="AF185"/>
      <c r="AG185"/>
      <c r="AH185"/>
      <c r="AI185"/>
      <c r="AJ185"/>
      <c r="AK185"/>
      <c r="AL185"/>
      <c r="AM185"/>
      <c r="AN185"/>
      <c r="AU185"/>
    </row>
    <row r="186" spans="18:47" ht="13.5">
      <c r="R186"/>
      <c r="S186"/>
      <c r="T186"/>
      <c r="U186"/>
      <c r="V186"/>
      <c r="W186" s="456" t="str">
        <f>'登録者'!B182</f>
        <v>ＫＴＳ０２６</v>
      </c>
      <c r="X186" s="453" t="str">
        <f t="shared" si="10"/>
        <v>KTS026</v>
      </c>
      <c r="Y186" s="457" t="str">
        <f>'登録者'!C182</f>
        <v>加　藤　瑠　菜</v>
      </c>
      <c r="Z186" s="452" t="str">
        <f t="shared" si="11"/>
        <v>加藤瑠菜</v>
      </c>
      <c r="AA186" s="452" t="str">
        <f t="shared" si="12"/>
        <v>加藤瑠菜</v>
      </c>
      <c r="AB186"/>
      <c r="AC186"/>
      <c r="AD186"/>
      <c r="AE186"/>
      <c r="AF186"/>
      <c r="AG186"/>
      <c r="AH186"/>
      <c r="AI186"/>
      <c r="AJ186"/>
      <c r="AK186"/>
      <c r="AL186"/>
      <c r="AM186"/>
      <c r="AN186"/>
      <c r="AU186"/>
    </row>
    <row r="187" spans="18:47" ht="13.5">
      <c r="R187"/>
      <c r="S187"/>
      <c r="T187"/>
      <c r="U187"/>
      <c r="V187"/>
      <c r="W187" s="456" t="str">
        <f>'登録者'!B183</f>
        <v>ＫＴＳ０２９</v>
      </c>
      <c r="X187" s="453" t="str">
        <f t="shared" si="10"/>
        <v>KTS029</v>
      </c>
      <c r="Y187" s="457" t="str">
        <f>'登録者'!C183</f>
        <v>山　本　瑠　菜</v>
      </c>
      <c r="Z187" s="452" t="str">
        <f t="shared" si="11"/>
        <v>山本瑠菜</v>
      </c>
      <c r="AA187" s="452" t="str">
        <f t="shared" si="12"/>
        <v>山本瑠菜</v>
      </c>
      <c r="AB187"/>
      <c r="AC187"/>
      <c r="AD187"/>
      <c r="AE187"/>
      <c r="AF187"/>
      <c r="AG187"/>
      <c r="AH187"/>
      <c r="AI187"/>
      <c r="AJ187"/>
      <c r="AK187"/>
      <c r="AL187"/>
      <c r="AM187"/>
      <c r="AN187"/>
      <c r="AU187"/>
    </row>
    <row r="188" spans="18:47" ht="13.5">
      <c r="R188"/>
      <c r="S188"/>
      <c r="T188"/>
      <c r="U188"/>
      <c r="V188"/>
      <c r="W188" s="456" t="str">
        <f>'登録者'!B184</f>
        <v>ＫＴＳ０３３</v>
      </c>
      <c r="X188" s="453" t="str">
        <f t="shared" si="10"/>
        <v>KTS033</v>
      </c>
      <c r="Y188" s="457" t="str">
        <f>'登録者'!C184</f>
        <v>柏　葉　幸　音</v>
      </c>
      <c r="Z188" s="452" t="str">
        <f t="shared" si="11"/>
        <v>柏葉幸音</v>
      </c>
      <c r="AA188" s="452" t="str">
        <f t="shared" si="12"/>
        <v>柏葉幸音</v>
      </c>
      <c r="AB188"/>
      <c r="AC188"/>
      <c r="AD188"/>
      <c r="AE188"/>
      <c r="AF188"/>
      <c r="AG188"/>
      <c r="AH188"/>
      <c r="AI188"/>
      <c r="AJ188"/>
      <c r="AK188"/>
      <c r="AL188"/>
      <c r="AM188"/>
      <c r="AN188"/>
      <c r="AU188"/>
    </row>
    <row r="189" spans="18:47" ht="13.5">
      <c r="R189"/>
      <c r="S189"/>
      <c r="T189"/>
      <c r="U189"/>
      <c r="V189"/>
      <c r="W189" s="456" t="str">
        <f>'登録者'!B185</f>
        <v>ＫＴＳ０３５</v>
      </c>
      <c r="X189" s="453" t="str">
        <f t="shared" si="10"/>
        <v>KTS035</v>
      </c>
      <c r="Y189" s="457" t="str">
        <f>'登録者'!C185</f>
        <v>兼　平　陽　季</v>
      </c>
      <c r="Z189" s="452" t="str">
        <f t="shared" si="11"/>
        <v>兼平陽季</v>
      </c>
      <c r="AA189" s="452" t="str">
        <f t="shared" si="12"/>
        <v>兼平陽季</v>
      </c>
      <c r="AB189"/>
      <c r="AC189"/>
      <c r="AD189"/>
      <c r="AE189"/>
      <c r="AF189"/>
      <c r="AG189"/>
      <c r="AH189"/>
      <c r="AI189"/>
      <c r="AJ189"/>
      <c r="AK189"/>
      <c r="AL189"/>
      <c r="AM189"/>
      <c r="AN189"/>
      <c r="AU189"/>
    </row>
    <row r="190" spans="18:47" ht="13.5">
      <c r="R190"/>
      <c r="S190"/>
      <c r="T190"/>
      <c r="U190"/>
      <c r="V190"/>
      <c r="W190" s="456" t="str">
        <f>'登録者'!B186</f>
        <v>ＫＴＳ０３６</v>
      </c>
      <c r="X190" s="453" t="str">
        <f t="shared" si="10"/>
        <v>KTS036</v>
      </c>
      <c r="Y190" s="457" t="str">
        <f>'登録者'!C186</f>
        <v>山　本　夏　未</v>
      </c>
      <c r="Z190" s="452" t="str">
        <f t="shared" si="11"/>
        <v>山本夏未</v>
      </c>
      <c r="AA190" s="452" t="str">
        <f t="shared" si="12"/>
        <v>山本夏未</v>
      </c>
      <c r="AB190"/>
      <c r="AC190"/>
      <c r="AD190"/>
      <c r="AE190"/>
      <c r="AF190"/>
      <c r="AG190"/>
      <c r="AH190"/>
      <c r="AI190"/>
      <c r="AJ190"/>
      <c r="AK190"/>
      <c r="AL190"/>
      <c r="AM190"/>
      <c r="AN190"/>
      <c r="AU190"/>
    </row>
    <row r="191" spans="18:47" ht="13.5">
      <c r="R191"/>
      <c r="S191"/>
      <c r="T191"/>
      <c r="U191"/>
      <c r="V191"/>
      <c r="W191" s="456" t="str">
        <f>'登録者'!B187</f>
        <v>ＫＫＵ０７３</v>
      </c>
      <c r="X191" s="453" t="str">
        <f t="shared" si="10"/>
        <v>KKU073</v>
      </c>
      <c r="Y191" s="457" t="str">
        <f>'登録者'!C187</f>
        <v>白　石　麗　奈</v>
      </c>
      <c r="Z191" s="452" t="str">
        <f t="shared" si="11"/>
        <v>白石麗奈</v>
      </c>
      <c r="AA191" s="452" t="str">
        <f t="shared" si="12"/>
        <v>白石麗奈</v>
      </c>
      <c r="AB191"/>
      <c r="AC191"/>
      <c r="AD191"/>
      <c r="AE191"/>
      <c r="AF191"/>
      <c r="AG191"/>
      <c r="AH191"/>
      <c r="AI191"/>
      <c r="AJ191"/>
      <c r="AK191"/>
      <c r="AL191"/>
      <c r="AM191"/>
      <c r="AN191"/>
      <c r="AU191"/>
    </row>
    <row r="192" spans="18:47" ht="13.5">
      <c r="R192"/>
      <c r="S192"/>
      <c r="T192"/>
      <c r="U192"/>
      <c r="V192"/>
      <c r="W192" s="456" t="str">
        <f>'登録者'!B188</f>
        <v>ＫＫＵ０７９</v>
      </c>
      <c r="X192" s="453" t="str">
        <f t="shared" si="10"/>
        <v>KKU079</v>
      </c>
      <c r="Y192" s="457" t="str">
        <f>'登録者'!C188</f>
        <v>網　野　　　圭</v>
      </c>
      <c r="Z192" s="452" t="str">
        <f t="shared" si="11"/>
        <v>網野圭</v>
      </c>
      <c r="AA192" s="452" t="str">
        <f t="shared" si="12"/>
        <v>網野圭</v>
      </c>
      <c r="AB192"/>
      <c r="AC192"/>
      <c r="AD192"/>
      <c r="AE192"/>
      <c r="AF192"/>
      <c r="AG192"/>
      <c r="AH192"/>
      <c r="AI192"/>
      <c r="AJ192"/>
      <c r="AK192"/>
      <c r="AL192"/>
      <c r="AM192"/>
      <c r="AN192"/>
      <c r="AU192"/>
    </row>
    <row r="193" spans="18:47" ht="13.5">
      <c r="R193"/>
      <c r="S193"/>
      <c r="T193"/>
      <c r="U193"/>
      <c r="V193"/>
      <c r="W193" s="456" t="str">
        <f>'登録者'!B189</f>
        <v>ＫＫＵ０８１</v>
      </c>
      <c r="X193" s="453" t="str">
        <f t="shared" si="10"/>
        <v>KKU081</v>
      </c>
      <c r="Y193" s="457" t="str">
        <f>'登録者'!C189</f>
        <v>後　藤　雄　介</v>
      </c>
      <c r="Z193" s="452" t="str">
        <f t="shared" si="11"/>
        <v>後藤雄介</v>
      </c>
      <c r="AA193" s="452" t="str">
        <f t="shared" si="12"/>
        <v>後藤雄介</v>
      </c>
      <c r="AB193"/>
      <c r="AC193"/>
      <c r="AD193"/>
      <c r="AE193"/>
      <c r="AF193"/>
      <c r="AG193"/>
      <c r="AH193"/>
      <c r="AI193"/>
      <c r="AJ193"/>
      <c r="AK193"/>
      <c r="AL193"/>
      <c r="AM193"/>
      <c r="AN193"/>
      <c r="AU193"/>
    </row>
    <row r="194" spans="18:47" ht="13.5">
      <c r="R194"/>
      <c r="S194"/>
      <c r="T194"/>
      <c r="U194"/>
      <c r="V194"/>
      <c r="W194" s="456" t="str">
        <f>'登録者'!B190</f>
        <v>ＫＫＵ０９１</v>
      </c>
      <c r="X194" s="453" t="str">
        <f t="shared" si="10"/>
        <v>KKU091</v>
      </c>
      <c r="Y194" s="457" t="str">
        <f>'登録者'!C190</f>
        <v>下　堀　格　史</v>
      </c>
      <c r="Z194" s="452" t="str">
        <f t="shared" si="11"/>
        <v>下堀格史</v>
      </c>
      <c r="AA194" s="452" t="str">
        <f t="shared" si="12"/>
        <v>下堀格史</v>
      </c>
      <c r="AB194"/>
      <c r="AC194"/>
      <c r="AD194"/>
      <c r="AE194"/>
      <c r="AF194"/>
      <c r="AG194"/>
      <c r="AH194"/>
      <c r="AI194"/>
      <c r="AJ194"/>
      <c r="AK194"/>
      <c r="AL194"/>
      <c r="AM194"/>
      <c r="AN194"/>
      <c r="AU194"/>
    </row>
    <row r="195" spans="18:47" ht="13.5">
      <c r="R195"/>
      <c r="S195"/>
      <c r="T195"/>
      <c r="U195"/>
      <c r="V195"/>
      <c r="W195" s="456" t="str">
        <f>'登録者'!B191</f>
        <v>ＫＫＵ０９２</v>
      </c>
      <c r="X195" s="453" t="str">
        <f t="shared" si="10"/>
        <v>KKU092</v>
      </c>
      <c r="Y195" s="457" t="str">
        <f>'登録者'!C191</f>
        <v>江　藤　　　弘</v>
      </c>
      <c r="Z195" s="452" t="str">
        <f t="shared" si="11"/>
        <v>江藤弘</v>
      </c>
      <c r="AA195" s="452" t="str">
        <f t="shared" si="12"/>
        <v>江藤弘</v>
      </c>
      <c r="AB195"/>
      <c r="AC195"/>
      <c r="AD195"/>
      <c r="AE195"/>
      <c r="AF195"/>
      <c r="AG195"/>
      <c r="AH195"/>
      <c r="AI195"/>
      <c r="AJ195"/>
      <c r="AK195"/>
      <c r="AL195"/>
      <c r="AM195"/>
      <c r="AN195"/>
      <c r="AU195"/>
    </row>
    <row r="196" spans="18:47" ht="13.5">
      <c r="R196"/>
      <c r="S196"/>
      <c r="T196"/>
      <c r="U196"/>
      <c r="V196"/>
      <c r="W196" s="456" t="str">
        <f>'登録者'!B192</f>
        <v>ＫＫＵ０９３</v>
      </c>
      <c r="X196" s="453" t="str">
        <f t="shared" si="10"/>
        <v>KKU093</v>
      </c>
      <c r="Y196" s="457" t="str">
        <f>'登録者'!C192</f>
        <v>樹　下　尚　弥</v>
      </c>
      <c r="Z196" s="452" t="str">
        <f t="shared" si="11"/>
        <v>樹下尚弥</v>
      </c>
      <c r="AA196" s="452" t="str">
        <f t="shared" si="12"/>
        <v>樹下尚弥</v>
      </c>
      <c r="AB196"/>
      <c r="AC196"/>
      <c r="AD196"/>
      <c r="AE196"/>
      <c r="AF196"/>
      <c r="AG196"/>
      <c r="AH196"/>
      <c r="AI196"/>
      <c r="AJ196"/>
      <c r="AK196"/>
      <c r="AL196"/>
      <c r="AM196"/>
      <c r="AN196"/>
      <c r="AU196"/>
    </row>
    <row r="197" spans="18:47" ht="13.5">
      <c r="R197"/>
      <c r="S197"/>
      <c r="T197"/>
      <c r="U197"/>
      <c r="V197"/>
      <c r="W197" s="456" t="str">
        <f>'登録者'!B193</f>
        <v>ＫＫＵ０９４</v>
      </c>
      <c r="X197" s="453" t="str">
        <f t="shared" si="10"/>
        <v>KKU094</v>
      </c>
      <c r="Y197" s="457" t="str">
        <f>'登録者'!C193</f>
        <v>木　渕　大　輝</v>
      </c>
      <c r="Z197" s="452" t="str">
        <f t="shared" si="11"/>
        <v>木渕大輝</v>
      </c>
      <c r="AA197" s="452" t="str">
        <f t="shared" si="12"/>
        <v>木渕大輝</v>
      </c>
      <c r="AB197"/>
      <c r="AC197"/>
      <c r="AD197"/>
      <c r="AE197"/>
      <c r="AF197"/>
      <c r="AG197"/>
      <c r="AH197"/>
      <c r="AI197"/>
      <c r="AJ197"/>
      <c r="AK197"/>
      <c r="AL197"/>
      <c r="AM197"/>
      <c r="AN197"/>
      <c r="AU197"/>
    </row>
    <row r="198" spans="18:47" ht="13.5">
      <c r="R198"/>
      <c r="S198"/>
      <c r="T198"/>
      <c r="U198"/>
      <c r="V198"/>
      <c r="W198" s="456" t="str">
        <f>'登録者'!B194</f>
        <v>ＫＫＵ０９５</v>
      </c>
      <c r="X198" s="453" t="str">
        <f t="shared" si="10"/>
        <v>KKU095</v>
      </c>
      <c r="Y198" s="457" t="str">
        <f>'登録者'!C194</f>
        <v>菅　原　颯　一</v>
      </c>
      <c r="Z198" s="452" t="str">
        <f t="shared" si="11"/>
        <v>菅原颯一</v>
      </c>
      <c r="AA198" s="452" t="str">
        <f t="shared" si="12"/>
        <v>菅原颯一</v>
      </c>
      <c r="AB198"/>
      <c r="AC198"/>
      <c r="AD198"/>
      <c r="AE198"/>
      <c r="AF198"/>
      <c r="AG198"/>
      <c r="AH198"/>
      <c r="AI198"/>
      <c r="AJ198"/>
      <c r="AK198"/>
      <c r="AL198"/>
      <c r="AM198"/>
      <c r="AN198"/>
      <c r="AU198"/>
    </row>
    <row r="199" spans="18:47" ht="13.5">
      <c r="R199"/>
      <c r="S199"/>
      <c r="T199"/>
      <c r="U199"/>
      <c r="V199"/>
      <c r="W199" s="456" t="str">
        <f>'登録者'!B195</f>
        <v>ＫＫＵ０９６</v>
      </c>
      <c r="X199" s="453" t="str">
        <f t="shared" si="10"/>
        <v>KKU096</v>
      </c>
      <c r="Y199" s="457" t="str">
        <f>'登録者'!C195</f>
        <v>古　川　考　太</v>
      </c>
      <c r="Z199" s="452" t="str">
        <f t="shared" si="11"/>
        <v>古川考太</v>
      </c>
      <c r="AA199" s="452" t="str">
        <f t="shared" si="12"/>
        <v>古川考太</v>
      </c>
      <c r="AB199"/>
      <c r="AC199"/>
      <c r="AD199"/>
      <c r="AE199"/>
      <c r="AF199"/>
      <c r="AG199"/>
      <c r="AH199"/>
      <c r="AI199"/>
      <c r="AJ199"/>
      <c r="AK199"/>
      <c r="AL199"/>
      <c r="AM199"/>
      <c r="AN199"/>
      <c r="AU199"/>
    </row>
    <row r="200" spans="18:47" ht="13.5">
      <c r="R200"/>
      <c r="S200"/>
      <c r="T200"/>
      <c r="U200"/>
      <c r="V200"/>
      <c r="W200" s="456" t="str">
        <f>'登録者'!B196</f>
        <v>ＫＫＵ０９７</v>
      </c>
      <c r="X200" s="453" t="str">
        <f aca="true" t="shared" si="13" ref="X200:X263">ASC(W200)</f>
        <v>KKU097</v>
      </c>
      <c r="Y200" s="457" t="str">
        <f>'登録者'!C196</f>
        <v>倉　内　崇　人</v>
      </c>
      <c r="Z200" s="452" t="str">
        <f aca="true" t="shared" si="14" ref="Z200:Z263">TRIM(SUBSTITUTE(Y200,"　",""))</f>
        <v>倉内崇人</v>
      </c>
      <c r="AA200" s="452" t="str">
        <f aca="true" t="shared" si="15" ref="AA200:AA263">TRIM(SUBSTITUTE(Z200," ",""))</f>
        <v>倉内崇人</v>
      </c>
      <c r="AB200"/>
      <c r="AC200"/>
      <c r="AD200"/>
      <c r="AE200"/>
      <c r="AF200"/>
      <c r="AG200"/>
      <c r="AH200"/>
      <c r="AI200"/>
      <c r="AJ200"/>
      <c r="AK200"/>
      <c r="AL200"/>
      <c r="AM200"/>
      <c r="AN200"/>
      <c r="AU200"/>
    </row>
    <row r="201" spans="18:47" ht="13.5">
      <c r="R201"/>
      <c r="S201"/>
      <c r="T201"/>
      <c r="U201"/>
      <c r="V201"/>
      <c r="W201" s="456" t="str">
        <f>'登録者'!B197</f>
        <v>ＫＫＵ０９８</v>
      </c>
      <c r="X201" s="453" t="str">
        <f t="shared" si="13"/>
        <v>KKU098</v>
      </c>
      <c r="Y201" s="457" t="str">
        <f>'登録者'!C197</f>
        <v>高　橋　怜　志</v>
      </c>
      <c r="Z201" s="452" t="str">
        <f t="shared" si="14"/>
        <v>高橋怜志</v>
      </c>
      <c r="AA201" s="452" t="str">
        <f t="shared" si="15"/>
        <v>高橋怜志</v>
      </c>
      <c r="AB201"/>
      <c r="AC201"/>
      <c r="AD201"/>
      <c r="AE201"/>
      <c r="AF201"/>
      <c r="AG201"/>
      <c r="AH201"/>
      <c r="AI201"/>
      <c r="AJ201"/>
      <c r="AK201"/>
      <c r="AL201"/>
      <c r="AM201"/>
      <c r="AN201"/>
      <c r="AU201"/>
    </row>
    <row r="202" spans="18:47" ht="13.5">
      <c r="R202"/>
      <c r="S202"/>
      <c r="T202"/>
      <c r="U202"/>
      <c r="V202"/>
      <c r="W202" s="456" t="str">
        <f>'登録者'!B198</f>
        <v>ＫＫＵ０９９</v>
      </c>
      <c r="X202" s="453" t="str">
        <f t="shared" si="13"/>
        <v>KKU099</v>
      </c>
      <c r="Y202" s="457" t="str">
        <f>'登録者'!C198</f>
        <v>及　川　佑　人</v>
      </c>
      <c r="Z202" s="452" t="str">
        <f t="shared" si="14"/>
        <v>及川佑人</v>
      </c>
      <c r="AA202" s="452" t="str">
        <f t="shared" si="15"/>
        <v>及川佑人</v>
      </c>
      <c r="AB202"/>
      <c r="AC202"/>
      <c r="AD202"/>
      <c r="AE202"/>
      <c r="AF202"/>
      <c r="AG202"/>
      <c r="AH202"/>
      <c r="AI202"/>
      <c r="AJ202"/>
      <c r="AK202"/>
      <c r="AL202"/>
      <c r="AM202"/>
      <c r="AN202"/>
      <c r="AU202"/>
    </row>
    <row r="203" spans="18:47" ht="13.5">
      <c r="R203"/>
      <c r="S203"/>
      <c r="T203"/>
      <c r="U203"/>
      <c r="V203"/>
      <c r="W203" s="456" t="str">
        <f>'登録者'!B199</f>
        <v>ＫＫＵ１００</v>
      </c>
      <c r="X203" s="453" t="str">
        <f t="shared" si="13"/>
        <v>KKU100</v>
      </c>
      <c r="Y203" s="457" t="str">
        <f>'登録者'!C199</f>
        <v>鈴　木　和　寿</v>
      </c>
      <c r="Z203" s="452" t="str">
        <f t="shared" si="14"/>
        <v>鈴木和寿</v>
      </c>
      <c r="AA203" s="452" t="str">
        <f t="shared" si="15"/>
        <v>鈴木和寿</v>
      </c>
      <c r="AB203"/>
      <c r="AC203"/>
      <c r="AD203"/>
      <c r="AE203"/>
      <c r="AF203"/>
      <c r="AG203"/>
      <c r="AH203"/>
      <c r="AI203"/>
      <c r="AJ203"/>
      <c r="AK203"/>
      <c r="AL203"/>
      <c r="AM203"/>
      <c r="AN203"/>
      <c r="AU203"/>
    </row>
    <row r="204" spans="18:47" ht="13.5">
      <c r="R204"/>
      <c r="S204"/>
      <c r="T204"/>
      <c r="U204"/>
      <c r="V204"/>
      <c r="W204" s="456" t="str">
        <f>'登録者'!B200</f>
        <v>ＫＫＵ１０１</v>
      </c>
      <c r="X204" s="453" t="str">
        <f t="shared" si="13"/>
        <v>KKU101</v>
      </c>
      <c r="Y204" s="457" t="str">
        <f>'登録者'!C200</f>
        <v>大　平　紗　瑛</v>
      </c>
      <c r="Z204" s="452" t="str">
        <f t="shared" si="14"/>
        <v>大平紗瑛</v>
      </c>
      <c r="AA204" s="452" t="str">
        <f t="shared" si="15"/>
        <v>大平紗瑛</v>
      </c>
      <c r="AB204"/>
      <c r="AC204"/>
      <c r="AD204"/>
      <c r="AE204"/>
      <c r="AF204"/>
      <c r="AG204"/>
      <c r="AH204"/>
      <c r="AI204"/>
      <c r="AJ204"/>
      <c r="AK204"/>
      <c r="AL204"/>
      <c r="AM204"/>
      <c r="AN204"/>
      <c r="AU204"/>
    </row>
    <row r="205" spans="18:47" ht="13.5">
      <c r="R205"/>
      <c r="S205"/>
      <c r="T205"/>
      <c r="U205"/>
      <c r="V205"/>
      <c r="W205" s="456" t="str">
        <f>'登録者'!B201</f>
        <v>ＫＫＵ１０２</v>
      </c>
      <c r="X205" s="453" t="str">
        <f t="shared" si="13"/>
        <v>KKU102</v>
      </c>
      <c r="Y205" s="457" t="str">
        <f>'登録者'!C201</f>
        <v>中　村　涼　太</v>
      </c>
      <c r="Z205" s="452" t="str">
        <f t="shared" si="14"/>
        <v>中村涼太</v>
      </c>
      <c r="AA205" s="452" t="str">
        <f t="shared" si="15"/>
        <v>中村涼太</v>
      </c>
      <c r="AB205"/>
      <c r="AC205"/>
      <c r="AD205"/>
      <c r="AE205"/>
      <c r="AF205"/>
      <c r="AG205"/>
      <c r="AH205"/>
      <c r="AI205"/>
      <c r="AJ205"/>
      <c r="AK205"/>
      <c r="AL205"/>
      <c r="AM205"/>
      <c r="AN205"/>
      <c r="AU205"/>
    </row>
    <row r="206" spans="18:47" ht="13.5">
      <c r="R206"/>
      <c r="S206"/>
      <c r="T206"/>
      <c r="U206"/>
      <c r="V206"/>
      <c r="W206" s="456" t="str">
        <f>'登録者'!B202</f>
        <v>ＫＫＵ１０３</v>
      </c>
      <c r="X206" s="453" t="str">
        <f t="shared" si="13"/>
        <v>KKU103</v>
      </c>
      <c r="Y206" s="457" t="str">
        <f>'登録者'!C202</f>
        <v>高　花　清　美</v>
      </c>
      <c r="Z206" s="452" t="str">
        <f t="shared" si="14"/>
        <v>高花清美</v>
      </c>
      <c r="AA206" s="452" t="str">
        <f t="shared" si="15"/>
        <v>高花清美</v>
      </c>
      <c r="AB206"/>
      <c r="AC206"/>
      <c r="AD206"/>
      <c r="AE206"/>
      <c r="AF206"/>
      <c r="AG206"/>
      <c r="AH206"/>
      <c r="AI206"/>
      <c r="AJ206"/>
      <c r="AK206"/>
      <c r="AL206"/>
      <c r="AM206"/>
      <c r="AN206"/>
      <c r="AU206"/>
    </row>
    <row r="207" spans="18:47" ht="13.5">
      <c r="R207"/>
      <c r="S207"/>
      <c r="T207"/>
      <c r="U207"/>
      <c r="V207"/>
      <c r="W207" s="456" t="str">
        <f>'登録者'!B203</f>
        <v>ＥＫＳ００１</v>
      </c>
      <c r="X207" s="453" t="str">
        <f t="shared" si="13"/>
        <v>EKS001</v>
      </c>
      <c r="Y207" s="457" t="str">
        <f>'登録者'!C203</f>
        <v>佐　藤　憲　敏</v>
      </c>
      <c r="Z207" s="452" t="str">
        <f t="shared" si="14"/>
        <v>佐藤憲敏</v>
      </c>
      <c r="AA207" s="452" t="str">
        <f t="shared" si="15"/>
        <v>佐藤憲敏</v>
      </c>
      <c r="AB207"/>
      <c r="AC207"/>
      <c r="AD207"/>
      <c r="AE207"/>
      <c r="AF207"/>
      <c r="AG207"/>
      <c r="AH207"/>
      <c r="AI207"/>
      <c r="AJ207"/>
      <c r="AK207"/>
      <c r="AL207"/>
      <c r="AM207"/>
      <c r="AN207"/>
      <c r="AU207"/>
    </row>
    <row r="208" spans="18:47" ht="13.5">
      <c r="R208"/>
      <c r="S208"/>
      <c r="T208"/>
      <c r="U208"/>
      <c r="V208"/>
      <c r="W208" s="456" t="str">
        <f>'登録者'!B204</f>
        <v>ＥＫＳ００５</v>
      </c>
      <c r="X208" s="453" t="str">
        <f t="shared" si="13"/>
        <v>EKS005</v>
      </c>
      <c r="Y208" s="457" t="str">
        <f>'登録者'!C204</f>
        <v>熊　山　幸　子</v>
      </c>
      <c r="Z208" s="452" t="str">
        <f t="shared" si="14"/>
        <v>熊山幸子</v>
      </c>
      <c r="AA208" s="452" t="str">
        <f t="shared" si="15"/>
        <v>熊山幸子</v>
      </c>
      <c r="AB208"/>
      <c r="AC208"/>
      <c r="AD208"/>
      <c r="AE208"/>
      <c r="AF208"/>
      <c r="AG208"/>
      <c r="AH208"/>
      <c r="AI208"/>
      <c r="AJ208"/>
      <c r="AK208"/>
      <c r="AL208"/>
      <c r="AM208"/>
      <c r="AN208"/>
      <c r="AU208"/>
    </row>
    <row r="209" spans="18:47" ht="13.5">
      <c r="R209"/>
      <c r="S209"/>
      <c r="T209"/>
      <c r="U209"/>
      <c r="V209"/>
      <c r="W209" s="456" t="str">
        <f>'登録者'!B205</f>
        <v>ＥＫＳ００７</v>
      </c>
      <c r="X209" s="453" t="str">
        <f t="shared" si="13"/>
        <v>EKS007</v>
      </c>
      <c r="Y209" s="457" t="str">
        <f>'登録者'!C205</f>
        <v>籾　山　彩　子</v>
      </c>
      <c r="Z209" s="452" t="str">
        <f t="shared" si="14"/>
        <v>籾山彩子</v>
      </c>
      <c r="AA209" s="452" t="str">
        <f t="shared" si="15"/>
        <v>籾山彩子</v>
      </c>
      <c r="AB209"/>
      <c r="AC209"/>
      <c r="AD209"/>
      <c r="AE209"/>
      <c r="AF209"/>
      <c r="AG209"/>
      <c r="AH209"/>
      <c r="AI209"/>
      <c r="AJ209"/>
      <c r="AK209"/>
      <c r="AL209"/>
      <c r="AM209"/>
      <c r="AN209"/>
      <c r="AU209"/>
    </row>
    <row r="210" spans="18:47" ht="13.5">
      <c r="R210"/>
      <c r="S210"/>
      <c r="T210"/>
      <c r="U210"/>
      <c r="V210"/>
      <c r="W210" s="456" t="str">
        <f>'登録者'!B206</f>
        <v>ＥＫＳ０３２</v>
      </c>
      <c r="X210" s="453" t="str">
        <f t="shared" si="13"/>
        <v>EKS032</v>
      </c>
      <c r="Y210" s="457" t="str">
        <f>'登録者'!C206</f>
        <v>佐々木  悠　人</v>
      </c>
      <c r="Z210" s="452" t="str">
        <f t="shared" si="14"/>
        <v>佐々木 悠人</v>
      </c>
      <c r="AA210" s="452" t="str">
        <f t="shared" si="15"/>
        <v>佐々木悠人</v>
      </c>
      <c r="AB210"/>
      <c r="AC210"/>
      <c r="AD210"/>
      <c r="AE210"/>
      <c r="AF210"/>
      <c r="AG210"/>
      <c r="AH210"/>
      <c r="AI210"/>
      <c r="AJ210"/>
      <c r="AK210"/>
      <c r="AL210"/>
      <c r="AM210"/>
      <c r="AN210"/>
      <c r="AU210"/>
    </row>
    <row r="211" spans="18:47" ht="13.5">
      <c r="R211"/>
      <c r="S211"/>
      <c r="T211"/>
      <c r="U211"/>
      <c r="V211"/>
      <c r="W211" s="456" t="str">
        <f>'登録者'!B207</f>
        <v>ＥＫＳ０３８</v>
      </c>
      <c r="X211" s="453" t="str">
        <f t="shared" si="13"/>
        <v>EKS038</v>
      </c>
      <c r="Y211" s="457" t="str">
        <f>'登録者'!C207</f>
        <v>清　水　琉　希</v>
      </c>
      <c r="Z211" s="452" t="str">
        <f t="shared" si="14"/>
        <v>清水琉希</v>
      </c>
      <c r="AA211" s="452" t="str">
        <f t="shared" si="15"/>
        <v>清水琉希</v>
      </c>
      <c r="AB211"/>
      <c r="AC211"/>
      <c r="AD211"/>
      <c r="AE211"/>
      <c r="AF211"/>
      <c r="AG211"/>
      <c r="AH211"/>
      <c r="AI211"/>
      <c r="AJ211"/>
      <c r="AK211"/>
      <c r="AL211"/>
      <c r="AM211"/>
      <c r="AN211"/>
      <c r="AU211"/>
    </row>
    <row r="212" spans="18:47" ht="13.5">
      <c r="R212"/>
      <c r="S212"/>
      <c r="T212"/>
      <c r="U212"/>
      <c r="V212"/>
      <c r="W212" s="456" t="str">
        <f>'登録者'!B208</f>
        <v>ＥＫＳ０４０</v>
      </c>
      <c r="X212" s="453" t="str">
        <f t="shared" si="13"/>
        <v>EKS040</v>
      </c>
      <c r="Y212" s="457" t="str">
        <f>'登録者'!C208</f>
        <v>佐々木　咲　乃</v>
      </c>
      <c r="Z212" s="452" t="str">
        <f t="shared" si="14"/>
        <v>佐々木咲乃</v>
      </c>
      <c r="AA212" s="452" t="str">
        <f t="shared" si="15"/>
        <v>佐々木咲乃</v>
      </c>
      <c r="AB212"/>
      <c r="AC212"/>
      <c r="AD212"/>
      <c r="AE212"/>
      <c r="AF212"/>
      <c r="AG212"/>
      <c r="AH212"/>
      <c r="AI212"/>
      <c r="AJ212"/>
      <c r="AK212"/>
      <c r="AL212"/>
      <c r="AM212"/>
      <c r="AN212"/>
      <c r="AU212"/>
    </row>
    <row r="213" spans="18:47" ht="13.5">
      <c r="R213"/>
      <c r="S213"/>
      <c r="T213"/>
      <c r="U213"/>
      <c r="V213"/>
      <c r="W213" s="456" t="str">
        <f>'登録者'!B209</f>
        <v>ＥＫＳ０４１</v>
      </c>
      <c r="X213" s="453" t="str">
        <f t="shared" si="13"/>
        <v>EKS041</v>
      </c>
      <c r="Y213" s="457" t="str">
        <f>'登録者'!C209</f>
        <v>稲　澤　花　凜</v>
      </c>
      <c r="Z213" s="452" t="str">
        <f t="shared" si="14"/>
        <v>稲澤花凜</v>
      </c>
      <c r="AA213" s="452" t="str">
        <f t="shared" si="15"/>
        <v>稲澤花凜</v>
      </c>
      <c r="AB213"/>
      <c r="AC213"/>
      <c r="AD213"/>
      <c r="AE213"/>
      <c r="AF213"/>
      <c r="AG213"/>
      <c r="AH213"/>
      <c r="AI213"/>
      <c r="AJ213"/>
      <c r="AK213"/>
      <c r="AL213"/>
      <c r="AM213"/>
      <c r="AN213"/>
      <c r="AU213"/>
    </row>
    <row r="214" spans="18:47" ht="13.5">
      <c r="R214"/>
      <c r="S214"/>
      <c r="T214"/>
      <c r="U214"/>
      <c r="V214"/>
      <c r="W214" s="456" t="str">
        <f>'登録者'!B210</f>
        <v>ＥＫＳ０５１</v>
      </c>
      <c r="X214" s="453" t="str">
        <f t="shared" si="13"/>
        <v>EKS051</v>
      </c>
      <c r="Y214" s="457" t="str">
        <f>'登録者'!C210</f>
        <v>鵜　沼　月　詩</v>
      </c>
      <c r="Z214" s="452" t="str">
        <f t="shared" si="14"/>
        <v>鵜沼月詩</v>
      </c>
      <c r="AA214" s="452" t="str">
        <f t="shared" si="15"/>
        <v>鵜沼月詩</v>
      </c>
      <c r="AB214"/>
      <c r="AC214"/>
      <c r="AD214"/>
      <c r="AE214"/>
      <c r="AF214"/>
      <c r="AG214"/>
      <c r="AH214"/>
      <c r="AI214"/>
      <c r="AJ214"/>
      <c r="AK214"/>
      <c r="AL214"/>
      <c r="AM214"/>
      <c r="AN214"/>
      <c r="AU214"/>
    </row>
    <row r="215" spans="18:47" ht="13.5">
      <c r="R215"/>
      <c r="S215"/>
      <c r="T215"/>
      <c r="U215"/>
      <c r="V215"/>
      <c r="W215" s="456" t="str">
        <f>'登録者'!B211</f>
        <v>ＥＫＳ０５５</v>
      </c>
      <c r="X215" s="453" t="str">
        <f t="shared" si="13"/>
        <v>EKS055</v>
      </c>
      <c r="Y215" s="457" t="str">
        <f>'登録者'!C211</f>
        <v>君　島　菜　緒</v>
      </c>
      <c r="Z215" s="452" t="str">
        <f t="shared" si="14"/>
        <v>君島菜緒</v>
      </c>
      <c r="AA215" s="452" t="str">
        <f t="shared" si="15"/>
        <v>君島菜緒</v>
      </c>
      <c r="AB215"/>
      <c r="AC215"/>
      <c r="AD215"/>
      <c r="AE215"/>
      <c r="AF215"/>
      <c r="AG215"/>
      <c r="AH215"/>
      <c r="AI215"/>
      <c r="AJ215"/>
      <c r="AK215"/>
      <c r="AL215"/>
      <c r="AM215"/>
      <c r="AN215"/>
      <c r="AU215"/>
    </row>
    <row r="216" spans="18:47" ht="13.5">
      <c r="R216"/>
      <c r="S216"/>
      <c r="T216"/>
      <c r="U216"/>
      <c r="V216"/>
      <c r="W216" s="456" t="str">
        <f>'登録者'!B212</f>
        <v>ＥＯＣ００５</v>
      </c>
      <c r="X216" s="453" t="str">
        <f t="shared" si="13"/>
        <v>EOC005</v>
      </c>
      <c r="Y216" s="457" t="str">
        <f>'登録者'!C212</f>
        <v>河　江　蒼　生</v>
      </c>
      <c r="Z216" s="452" t="str">
        <f t="shared" si="14"/>
        <v>河江蒼生</v>
      </c>
      <c r="AA216" s="452" t="str">
        <f t="shared" si="15"/>
        <v>河江蒼生</v>
      </c>
      <c r="AB216"/>
      <c r="AC216"/>
      <c r="AD216"/>
      <c r="AE216"/>
      <c r="AF216"/>
      <c r="AG216"/>
      <c r="AH216"/>
      <c r="AI216"/>
      <c r="AJ216"/>
      <c r="AK216"/>
      <c r="AL216"/>
      <c r="AM216"/>
      <c r="AN216"/>
      <c r="AU216"/>
    </row>
    <row r="217" spans="18:47" ht="13.5">
      <c r="R217"/>
      <c r="S217"/>
      <c r="T217"/>
      <c r="U217"/>
      <c r="V217"/>
      <c r="W217" s="456" t="str">
        <f>'登録者'!B213</f>
        <v>ＥＡＫ０１２</v>
      </c>
      <c r="X217" s="453" t="str">
        <f t="shared" si="13"/>
        <v>EAK012</v>
      </c>
      <c r="Y217" s="457" t="str">
        <f>'登録者'!C213</f>
        <v>海　藤　恵里子</v>
      </c>
      <c r="Z217" s="452" t="str">
        <f t="shared" si="14"/>
        <v>海藤恵里子</v>
      </c>
      <c r="AA217" s="452" t="str">
        <f t="shared" si="15"/>
        <v>海藤恵里子</v>
      </c>
      <c r="AB217"/>
      <c r="AC217"/>
      <c r="AD217"/>
      <c r="AE217"/>
      <c r="AF217"/>
      <c r="AG217"/>
      <c r="AH217"/>
      <c r="AI217"/>
      <c r="AJ217"/>
      <c r="AK217"/>
      <c r="AL217"/>
      <c r="AM217"/>
      <c r="AN217"/>
      <c r="AU217"/>
    </row>
    <row r="218" spans="18:47" ht="13.5">
      <c r="R218"/>
      <c r="S218"/>
      <c r="T218"/>
      <c r="U218"/>
      <c r="V218"/>
      <c r="W218" s="456" t="str">
        <f>'登録者'!B214</f>
        <v>ＥＡＫ０１４</v>
      </c>
      <c r="X218" s="453" t="str">
        <f t="shared" si="13"/>
        <v>EAK014</v>
      </c>
      <c r="Y218" s="457" t="str">
        <f>'登録者'!C214</f>
        <v>久保田　有枝曳</v>
      </c>
      <c r="Z218" s="452" t="str">
        <f t="shared" si="14"/>
        <v>久保田有枝曳</v>
      </c>
      <c r="AA218" s="452" t="str">
        <f t="shared" si="15"/>
        <v>久保田有枝曳</v>
      </c>
      <c r="AB218"/>
      <c r="AC218"/>
      <c r="AD218"/>
      <c r="AE218"/>
      <c r="AF218"/>
      <c r="AG218"/>
      <c r="AH218"/>
      <c r="AI218"/>
      <c r="AJ218"/>
      <c r="AK218"/>
      <c r="AL218"/>
      <c r="AM218"/>
      <c r="AN218"/>
      <c r="AU218"/>
    </row>
    <row r="219" spans="18:47" ht="13.5">
      <c r="R219"/>
      <c r="S219"/>
      <c r="T219"/>
      <c r="U219"/>
      <c r="V219"/>
      <c r="W219" s="456" t="str">
        <f>'登録者'!B215</f>
        <v>ＥＡＫ０３６</v>
      </c>
      <c r="X219" s="453" t="str">
        <f t="shared" si="13"/>
        <v>EAK036</v>
      </c>
      <c r="Y219" s="457" t="str">
        <f>'登録者'!C215</f>
        <v>山　崎　凌　空</v>
      </c>
      <c r="Z219" s="452" t="str">
        <f t="shared" si="14"/>
        <v>山崎凌空</v>
      </c>
      <c r="AA219" s="452" t="str">
        <f t="shared" si="15"/>
        <v>山崎凌空</v>
      </c>
      <c r="AB219"/>
      <c r="AC219"/>
      <c r="AD219"/>
      <c r="AE219"/>
      <c r="AF219"/>
      <c r="AG219"/>
      <c r="AH219"/>
      <c r="AI219"/>
      <c r="AJ219"/>
      <c r="AK219"/>
      <c r="AL219"/>
      <c r="AM219"/>
      <c r="AN219"/>
      <c r="AU219"/>
    </row>
    <row r="220" spans="18:47" ht="13.5">
      <c r="R220"/>
      <c r="S220"/>
      <c r="T220"/>
      <c r="U220"/>
      <c r="V220"/>
      <c r="W220" s="456" t="str">
        <f>'登録者'!B216</f>
        <v>ＥＡＫ０４３</v>
      </c>
      <c r="X220" s="453" t="str">
        <f t="shared" si="13"/>
        <v>EAK043</v>
      </c>
      <c r="Y220" s="457" t="str">
        <f>'登録者'!C216</f>
        <v>竹　川　絢　葉</v>
      </c>
      <c r="Z220" s="452" t="str">
        <f t="shared" si="14"/>
        <v>竹川絢葉</v>
      </c>
      <c r="AA220" s="452" t="str">
        <f t="shared" si="15"/>
        <v>竹川絢葉</v>
      </c>
      <c r="AB220"/>
      <c r="AC220"/>
      <c r="AD220"/>
      <c r="AE220"/>
      <c r="AF220"/>
      <c r="AG220"/>
      <c r="AH220"/>
      <c r="AI220"/>
      <c r="AJ220"/>
      <c r="AK220"/>
      <c r="AL220"/>
      <c r="AM220"/>
      <c r="AN220"/>
      <c r="AU220"/>
    </row>
    <row r="221" spans="18:47" ht="13.5">
      <c r="R221"/>
      <c r="S221"/>
      <c r="T221"/>
      <c r="U221"/>
      <c r="V221"/>
      <c r="W221" s="456" t="str">
        <f>'登録者'!B217</f>
        <v>ＥＡＫ０４９</v>
      </c>
      <c r="X221" s="453" t="str">
        <f t="shared" si="13"/>
        <v>EAK049</v>
      </c>
      <c r="Y221" s="457" t="str">
        <f>'登録者'!C217</f>
        <v>武　田　倫　弥</v>
      </c>
      <c r="Z221" s="452" t="str">
        <f t="shared" si="14"/>
        <v>武田倫弥</v>
      </c>
      <c r="AA221" s="452" t="str">
        <f t="shared" si="15"/>
        <v>武田倫弥</v>
      </c>
      <c r="AB221"/>
      <c r="AC221"/>
      <c r="AD221"/>
      <c r="AE221"/>
      <c r="AF221"/>
      <c r="AG221"/>
      <c r="AH221"/>
      <c r="AI221"/>
      <c r="AJ221"/>
      <c r="AK221"/>
      <c r="AL221"/>
      <c r="AM221"/>
      <c r="AN221"/>
      <c r="AU221"/>
    </row>
    <row r="222" spans="18:47" ht="13.5">
      <c r="R222"/>
      <c r="S222"/>
      <c r="T222"/>
      <c r="U222"/>
      <c r="V222"/>
      <c r="W222" s="456" t="str">
        <f>'登録者'!B218</f>
        <v>ＥＡＫ０５３</v>
      </c>
      <c r="X222" s="453" t="str">
        <f t="shared" si="13"/>
        <v>EAK053</v>
      </c>
      <c r="Y222" s="457" t="str">
        <f>'登録者'!C218</f>
        <v>武　藤　裕　也</v>
      </c>
      <c r="Z222" s="452" t="str">
        <f t="shared" si="14"/>
        <v>武藤裕也</v>
      </c>
      <c r="AA222" s="452" t="str">
        <f t="shared" si="15"/>
        <v>武藤裕也</v>
      </c>
      <c r="AB222"/>
      <c r="AC222"/>
      <c r="AD222"/>
      <c r="AE222"/>
      <c r="AF222"/>
      <c r="AG222"/>
      <c r="AH222"/>
      <c r="AI222"/>
      <c r="AJ222"/>
      <c r="AK222"/>
      <c r="AL222"/>
      <c r="AM222"/>
      <c r="AN222"/>
      <c r="AU222"/>
    </row>
    <row r="223" spans="18:47" ht="13.5">
      <c r="R223"/>
      <c r="S223"/>
      <c r="T223"/>
      <c r="U223"/>
      <c r="V223"/>
      <c r="W223" s="456" t="str">
        <f>'登録者'!B219</f>
        <v>ＥＡＫ０５７</v>
      </c>
      <c r="X223" s="453" t="str">
        <f t="shared" si="13"/>
        <v>EAK057</v>
      </c>
      <c r="Y223" s="457" t="str">
        <f>'登録者'!C219</f>
        <v>清　水　勇　作</v>
      </c>
      <c r="Z223" s="452" t="str">
        <f t="shared" si="14"/>
        <v>清水勇作</v>
      </c>
      <c r="AA223" s="452" t="str">
        <f t="shared" si="15"/>
        <v>清水勇作</v>
      </c>
      <c r="AB223"/>
      <c r="AC223"/>
      <c r="AD223"/>
      <c r="AE223"/>
      <c r="AF223"/>
      <c r="AG223"/>
      <c r="AH223"/>
      <c r="AI223"/>
      <c r="AJ223"/>
      <c r="AK223"/>
      <c r="AL223"/>
      <c r="AM223"/>
      <c r="AN223"/>
      <c r="AU223"/>
    </row>
    <row r="224" spans="18:47" ht="13.5">
      <c r="R224"/>
      <c r="S224"/>
      <c r="T224"/>
      <c r="U224"/>
      <c r="V224"/>
      <c r="W224" s="456" t="str">
        <f>'登録者'!B220</f>
        <v>ＥＡＫ０５８</v>
      </c>
      <c r="X224" s="453" t="str">
        <f t="shared" si="13"/>
        <v>EAK058</v>
      </c>
      <c r="Y224" s="457" t="str">
        <f>'登録者'!C220</f>
        <v>清　水　美　里</v>
      </c>
      <c r="Z224" s="452" t="str">
        <f t="shared" si="14"/>
        <v>清水美里</v>
      </c>
      <c r="AA224" s="452" t="str">
        <f t="shared" si="15"/>
        <v>清水美里</v>
      </c>
      <c r="AB224"/>
      <c r="AC224"/>
      <c r="AD224"/>
      <c r="AE224"/>
      <c r="AF224"/>
      <c r="AG224"/>
      <c r="AH224"/>
      <c r="AI224"/>
      <c r="AJ224"/>
      <c r="AK224"/>
      <c r="AL224"/>
      <c r="AM224"/>
      <c r="AN224"/>
      <c r="AU224"/>
    </row>
    <row r="225" spans="18:47" ht="13.5">
      <c r="R225"/>
      <c r="S225"/>
      <c r="T225"/>
      <c r="U225"/>
      <c r="V225"/>
      <c r="W225" s="456" t="str">
        <f>'登録者'!B221</f>
        <v>ＥＡＫ０５９</v>
      </c>
      <c r="X225" s="453" t="str">
        <f t="shared" si="13"/>
        <v>EAK059</v>
      </c>
      <c r="Y225" s="457" t="str">
        <f>'登録者'!C221</f>
        <v>山　崎　凌　大</v>
      </c>
      <c r="Z225" s="452" t="str">
        <f t="shared" si="14"/>
        <v>山崎凌大</v>
      </c>
      <c r="AA225" s="452" t="str">
        <f t="shared" si="15"/>
        <v>山崎凌大</v>
      </c>
      <c r="AB225"/>
      <c r="AC225"/>
      <c r="AD225"/>
      <c r="AE225"/>
      <c r="AF225"/>
      <c r="AG225"/>
      <c r="AH225"/>
      <c r="AI225"/>
      <c r="AJ225"/>
      <c r="AK225"/>
      <c r="AL225"/>
      <c r="AM225"/>
      <c r="AN225"/>
      <c r="AU225"/>
    </row>
    <row r="226" spans="18:47" ht="13.5">
      <c r="R226"/>
      <c r="S226"/>
      <c r="T226"/>
      <c r="U226"/>
      <c r="V226"/>
      <c r="W226" s="456" t="str">
        <f>'登録者'!B222</f>
        <v>ＥＡＫ０６０</v>
      </c>
      <c r="X226" s="453" t="str">
        <f t="shared" si="13"/>
        <v>EAK060</v>
      </c>
      <c r="Y226" s="457" t="str">
        <f>'登録者'!C222</f>
        <v>平　木　　　塁</v>
      </c>
      <c r="Z226" s="452" t="str">
        <f t="shared" si="14"/>
        <v>平木塁</v>
      </c>
      <c r="AA226" s="452" t="str">
        <f t="shared" si="15"/>
        <v>平木塁</v>
      </c>
      <c r="AB226"/>
      <c r="AC226"/>
      <c r="AD226"/>
      <c r="AE226"/>
      <c r="AF226"/>
      <c r="AG226"/>
      <c r="AH226"/>
      <c r="AI226"/>
      <c r="AJ226"/>
      <c r="AK226"/>
      <c r="AL226"/>
      <c r="AM226"/>
      <c r="AN226"/>
      <c r="AU226"/>
    </row>
    <row r="227" spans="18:47" ht="13.5">
      <c r="R227"/>
      <c r="S227"/>
      <c r="T227"/>
      <c r="U227"/>
      <c r="V227"/>
      <c r="W227" s="456" t="str">
        <f>'登録者'!B223</f>
        <v>ＥＡＫ０６２</v>
      </c>
      <c r="X227" s="453" t="str">
        <f t="shared" si="13"/>
        <v>EAK062</v>
      </c>
      <c r="Y227" s="457" t="str">
        <f>'登録者'!C223</f>
        <v>権　隨　洸　矢</v>
      </c>
      <c r="Z227" s="452" t="str">
        <f t="shared" si="14"/>
        <v>権隨洸矢</v>
      </c>
      <c r="AA227" s="452" t="str">
        <f t="shared" si="15"/>
        <v>権隨洸矢</v>
      </c>
      <c r="AB227"/>
      <c r="AC227"/>
      <c r="AD227"/>
      <c r="AE227"/>
      <c r="AF227"/>
      <c r="AG227"/>
      <c r="AH227"/>
      <c r="AI227"/>
      <c r="AJ227"/>
      <c r="AK227"/>
      <c r="AL227"/>
      <c r="AM227"/>
      <c r="AN227"/>
      <c r="AU227"/>
    </row>
    <row r="228" spans="18:47" ht="13.5">
      <c r="R228"/>
      <c r="S228"/>
      <c r="T228"/>
      <c r="U228"/>
      <c r="V228"/>
      <c r="W228" s="456" t="str">
        <f>'登録者'!B224</f>
        <v>ＥＡＫ０６３</v>
      </c>
      <c r="X228" s="453" t="str">
        <f t="shared" si="13"/>
        <v>EAK063</v>
      </c>
      <c r="Y228" s="457" t="str">
        <f>'登録者'!C224</f>
        <v>館　岡　将　平</v>
      </c>
      <c r="Z228" s="452" t="str">
        <f t="shared" si="14"/>
        <v>館岡将平</v>
      </c>
      <c r="AA228" s="452" t="str">
        <f t="shared" si="15"/>
        <v>館岡将平</v>
      </c>
      <c r="AB228"/>
      <c r="AC228"/>
      <c r="AD228"/>
      <c r="AE228"/>
      <c r="AF228"/>
      <c r="AG228"/>
      <c r="AH228"/>
      <c r="AI228"/>
      <c r="AJ228"/>
      <c r="AK228"/>
      <c r="AL228"/>
      <c r="AM228"/>
      <c r="AN228"/>
      <c r="AU228"/>
    </row>
    <row r="229" spans="18:47" ht="13.5">
      <c r="R229"/>
      <c r="S229"/>
      <c r="T229"/>
      <c r="U229"/>
      <c r="V229"/>
      <c r="W229" s="456" t="str">
        <f>'登録者'!B225</f>
        <v>ＥＡＫ０６８</v>
      </c>
      <c r="X229" s="453" t="str">
        <f t="shared" si="13"/>
        <v>EAK068</v>
      </c>
      <c r="Y229" s="457" t="str">
        <f>'登録者'!C225</f>
        <v>権　隨　ゆうか</v>
      </c>
      <c r="Z229" s="452" t="str">
        <f t="shared" si="14"/>
        <v>権隨ゆうか</v>
      </c>
      <c r="AA229" s="452" t="str">
        <f t="shared" si="15"/>
        <v>権隨ゆうか</v>
      </c>
      <c r="AB229"/>
      <c r="AC229"/>
      <c r="AD229"/>
      <c r="AE229"/>
      <c r="AF229"/>
      <c r="AG229"/>
      <c r="AH229"/>
      <c r="AI229"/>
      <c r="AJ229"/>
      <c r="AK229"/>
      <c r="AL229"/>
      <c r="AM229"/>
      <c r="AN229"/>
      <c r="AU229"/>
    </row>
    <row r="230" spans="18:47" ht="13.5">
      <c r="R230"/>
      <c r="S230"/>
      <c r="T230"/>
      <c r="U230"/>
      <c r="V230"/>
      <c r="W230" s="456" t="str">
        <f>'登録者'!B226</f>
        <v>ＥＡＫ０７２</v>
      </c>
      <c r="X230" s="453" t="str">
        <f t="shared" si="13"/>
        <v>EAK072</v>
      </c>
      <c r="Y230" s="457" t="str">
        <f>'登録者'!C226</f>
        <v>権　隨　かりん</v>
      </c>
      <c r="Z230" s="452" t="str">
        <f t="shared" si="14"/>
        <v>権隨かりん</v>
      </c>
      <c r="AA230" s="452" t="str">
        <f t="shared" si="15"/>
        <v>権隨かりん</v>
      </c>
      <c r="AB230"/>
      <c r="AC230"/>
      <c r="AD230"/>
      <c r="AE230"/>
      <c r="AF230"/>
      <c r="AG230"/>
      <c r="AH230"/>
      <c r="AI230"/>
      <c r="AJ230"/>
      <c r="AK230"/>
      <c r="AL230"/>
      <c r="AM230"/>
      <c r="AN230"/>
      <c r="AU230"/>
    </row>
    <row r="231" spans="18:47" ht="13.5">
      <c r="R231"/>
      <c r="S231"/>
      <c r="T231"/>
      <c r="U231"/>
      <c r="V231"/>
      <c r="W231" s="456" t="str">
        <f>'登録者'!B227</f>
        <v>ＥＡＫ０７３</v>
      </c>
      <c r="X231" s="453" t="str">
        <f t="shared" si="13"/>
        <v>EAK073</v>
      </c>
      <c r="Y231" s="457" t="str">
        <f>'登録者'!C227</f>
        <v>桒　原　隼　平</v>
      </c>
      <c r="Z231" s="452" t="str">
        <f t="shared" si="14"/>
        <v>桒原隼平</v>
      </c>
      <c r="AA231" s="452" t="str">
        <f t="shared" si="15"/>
        <v>桒原隼平</v>
      </c>
      <c r="AB231"/>
      <c r="AC231"/>
      <c r="AD231"/>
      <c r="AE231"/>
      <c r="AF231"/>
      <c r="AG231"/>
      <c r="AH231"/>
      <c r="AI231"/>
      <c r="AJ231"/>
      <c r="AK231"/>
      <c r="AL231"/>
      <c r="AM231"/>
      <c r="AN231"/>
      <c r="AU231"/>
    </row>
    <row r="232" spans="18:47" ht="13.5">
      <c r="R232"/>
      <c r="S232"/>
      <c r="T232"/>
      <c r="U232"/>
      <c r="V232"/>
      <c r="W232" s="456" t="str">
        <f>'登録者'!B228</f>
        <v>ＥＡＫ０７４</v>
      </c>
      <c r="X232" s="453" t="str">
        <f t="shared" si="13"/>
        <v>EAK074</v>
      </c>
      <c r="Y232" s="457" t="str">
        <f>'登録者'!C228</f>
        <v>石　崎　颯　人</v>
      </c>
      <c r="Z232" s="452" t="str">
        <f t="shared" si="14"/>
        <v>石崎颯人</v>
      </c>
      <c r="AA232" s="452" t="str">
        <f t="shared" si="15"/>
        <v>石崎颯人</v>
      </c>
      <c r="AB232"/>
      <c r="AC232"/>
      <c r="AD232"/>
      <c r="AE232"/>
      <c r="AF232"/>
      <c r="AG232"/>
      <c r="AH232"/>
      <c r="AI232"/>
      <c r="AJ232"/>
      <c r="AK232"/>
      <c r="AL232"/>
      <c r="AM232"/>
      <c r="AN232"/>
      <c r="AU232"/>
    </row>
    <row r="233" spans="18:47" ht="13.5">
      <c r="R233"/>
      <c r="S233"/>
      <c r="T233"/>
      <c r="U233"/>
      <c r="V233"/>
      <c r="W233" s="456" t="str">
        <f>'登録者'!B229</f>
        <v>ＥＡＫ０７５</v>
      </c>
      <c r="X233" s="453" t="str">
        <f t="shared" si="13"/>
        <v>EAK075</v>
      </c>
      <c r="Y233" s="457" t="str">
        <f>'登録者'!C229</f>
        <v>武　田　浩　郁</v>
      </c>
      <c r="Z233" s="452" t="str">
        <f t="shared" si="14"/>
        <v>武田浩郁</v>
      </c>
      <c r="AA233" s="452" t="str">
        <f t="shared" si="15"/>
        <v>武田浩郁</v>
      </c>
      <c r="AB233"/>
      <c r="AC233"/>
      <c r="AD233"/>
      <c r="AE233"/>
      <c r="AF233"/>
      <c r="AG233"/>
      <c r="AH233"/>
      <c r="AI233"/>
      <c r="AJ233"/>
      <c r="AK233"/>
      <c r="AL233"/>
      <c r="AM233"/>
      <c r="AN233"/>
      <c r="AU233"/>
    </row>
    <row r="234" spans="18:47" ht="13.5">
      <c r="R234"/>
      <c r="S234"/>
      <c r="T234"/>
      <c r="U234"/>
      <c r="V234"/>
      <c r="W234" s="456" t="str">
        <f>'登録者'!B230</f>
        <v>ＥＡＫ０７７</v>
      </c>
      <c r="X234" s="453" t="str">
        <f t="shared" si="13"/>
        <v>EAK077</v>
      </c>
      <c r="Y234" s="457" t="str">
        <f>'登録者'!C230</f>
        <v>伊　藤　　　凛</v>
      </c>
      <c r="Z234" s="452" t="str">
        <f t="shared" si="14"/>
        <v>伊藤凛</v>
      </c>
      <c r="AA234" s="452" t="str">
        <f t="shared" si="15"/>
        <v>伊藤凛</v>
      </c>
      <c r="AB234"/>
      <c r="AC234"/>
      <c r="AD234"/>
      <c r="AE234"/>
      <c r="AF234"/>
      <c r="AG234"/>
      <c r="AH234"/>
      <c r="AI234"/>
      <c r="AJ234"/>
      <c r="AK234"/>
      <c r="AL234"/>
      <c r="AM234"/>
      <c r="AN234"/>
      <c r="AU234"/>
    </row>
    <row r="235" spans="18:47" ht="13.5">
      <c r="R235"/>
      <c r="S235"/>
      <c r="T235"/>
      <c r="U235"/>
      <c r="V235"/>
      <c r="W235" s="456" t="str">
        <f>'登録者'!B231</f>
        <v>ＥＡＫ０７８</v>
      </c>
      <c r="X235" s="453" t="str">
        <f t="shared" si="13"/>
        <v>EAK078</v>
      </c>
      <c r="Y235" s="457" t="str">
        <f>'登録者'!C231</f>
        <v>互　野　芙　柚</v>
      </c>
      <c r="Z235" s="452" t="str">
        <f t="shared" si="14"/>
        <v>互野芙柚</v>
      </c>
      <c r="AA235" s="452" t="str">
        <f t="shared" si="15"/>
        <v>互野芙柚</v>
      </c>
      <c r="AB235"/>
      <c r="AC235"/>
      <c r="AD235"/>
      <c r="AE235"/>
      <c r="AF235"/>
      <c r="AG235"/>
      <c r="AH235"/>
      <c r="AI235"/>
      <c r="AJ235"/>
      <c r="AK235"/>
      <c r="AL235"/>
      <c r="AM235"/>
      <c r="AN235"/>
      <c r="AU235"/>
    </row>
    <row r="236" spans="18:47" ht="13.5">
      <c r="R236"/>
      <c r="S236"/>
      <c r="T236"/>
      <c r="U236"/>
      <c r="V236"/>
      <c r="W236" s="456" t="str">
        <f>'登録者'!B232</f>
        <v>ＥＫＳ００８</v>
      </c>
      <c r="X236" s="453" t="str">
        <f t="shared" si="13"/>
        <v>EKS008</v>
      </c>
      <c r="Y236" s="457" t="str">
        <f>'登録者'!C232</f>
        <v>高　橋　和　馬</v>
      </c>
      <c r="Z236" s="452" t="str">
        <f t="shared" si="14"/>
        <v>高橋和馬</v>
      </c>
      <c r="AA236" s="452" t="str">
        <f t="shared" si="15"/>
        <v>高橋和馬</v>
      </c>
      <c r="AB236"/>
      <c r="AC236"/>
      <c r="AD236"/>
      <c r="AE236"/>
      <c r="AF236"/>
      <c r="AG236"/>
      <c r="AH236"/>
      <c r="AI236"/>
      <c r="AJ236"/>
      <c r="AK236"/>
      <c r="AL236"/>
      <c r="AM236"/>
      <c r="AN236"/>
      <c r="AU236"/>
    </row>
    <row r="237" spans="18:47" ht="13.5">
      <c r="R237"/>
      <c r="S237"/>
      <c r="T237"/>
      <c r="U237"/>
      <c r="V237"/>
      <c r="W237" s="456" t="str">
        <f>'登録者'!B233</f>
        <v>ＥＫＳ０４６</v>
      </c>
      <c r="X237" s="453" t="str">
        <f t="shared" si="13"/>
        <v>EKS046</v>
      </c>
      <c r="Y237" s="457" t="str">
        <f>'登録者'!C233</f>
        <v>髙　橋　希　星</v>
      </c>
      <c r="Z237" s="452" t="str">
        <f t="shared" si="14"/>
        <v>髙橋希星</v>
      </c>
      <c r="AA237" s="452" t="str">
        <f t="shared" si="15"/>
        <v>髙橋希星</v>
      </c>
      <c r="AB237"/>
      <c r="AC237"/>
      <c r="AD237"/>
      <c r="AE237"/>
      <c r="AF237"/>
      <c r="AG237"/>
      <c r="AH237"/>
      <c r="AI237"/>
      <c r="AJ237"/>
      <c r="AK237"/>
      <c r="AL237"/>
      <c r="AM237"/>
      <c r="AN237"/>
      <c r="AU237"/>
    </row>
    <row r="238" spans="18:47" ht="13.5">
      <c r="R238"/>
      <c r="S238"/>
      <c r="T238"/>
      <c r="U238"/>
      <c r="V238"/>
      <c r="W238" s="456" t="str">
        <f>'登録者'!B234</f>
        <v>ＥＮＫ００８</v>
      </c>
      <c r="X238" s="453" t="str">
        <f t="shared" si="13"/>
        <v>ENK008</v>
      </c>
      <c r="Y238" s="457" t="str">
        <f>'登録者'!C234</f>
        <v>楳　田　凌　玄</v>
      </c>
      <c r="Z238" s="452" t="str">
        <f t="shared" si="14"/>
        <v>楳田凌玄</v>
      </c>
      <c r="AA238" s="452" t="str">
        <f t="shared" si="15"/>
        <v>楳田凌玄</v>
      </c>
      <c r="AB238"/>
      <c r="AC238"/>
      <c r="AD238"/>
      <c r="AE238"/>
      <c r="AF238"/>
      <c r="AG238"/>
      <c r="AH238"/>
      <c r="AI238"/>
      <c r="AJ238"/>
      <c r="AK238"/>
      <c r="AL238"/>
      <c r="AM238"/>
      <c r="AN238"/>
      <c r="AU238"/>
    </row>
    <row r="239" spans="18:47" ht="13.5">
      <c r="R239"/>
      <c r="S239"/>
      <c r="T239"/>
      <c r="U239"/>
      <c r="V239"/>
      <c r="W239" s="456" t="str">
        <f>'登録者'!B235</f>
        <v>ＥＮＫ００６</v>
      </c>
      <c r="X239" s="453" t="str">
        <f t="shared" si="13"/>
        <v>ENK006</v>
      </c>
      <c r="Y239" s="457" t="str">
        <f>'登録者'!C235</f>
        <v>佐々木　　　悠</v>
      </c>
      <c r="Z239" s="452" t="str">
        <f t="shared" si="14"/>
        <v>佐々木悠</v>
      </c>
      <c r="AA239" s="452" t="str">
        <f t="shared" si="15"/>
        <v>佐々木悠</v>
      </c>
      <c r="AB239"/>
      <c r="AC239"/>
      <c r="AD239"/>
      <c r="AE239"/>
      <c r="AF239"/>
      <c r="AG239"/>
      <c r="AH239"/>
      <c r="AI239"/>
      <c r="AJ239"/>
      <c r="AK239"/>
      <c r="AL239"/>
      <c r="AM239"/>
      <c r="AN239"/>
      <c r="AU239"/>
    </row>
    <row r="240" spans="18:47" ht="13.5">
      <c r="R240"/>
      <c r="S240"/>
      <c r="T240"/>
      <c r="U240"/>
      <c r="V240"/>
      <c r="W240" s="456" t="str">
        <f>'登録者'!B236</f>
        <v>ＥＮＫ０４３</v>
      </c>
      <c r="X240" s="453" t="str">
        <f t="shared" si="13"/>
        <v>ENK043</v>
      </c>
      <c r="Y240" s="457" t="str">
        <f>'登録者'!C236</f>
        <v>佐々木　　　彩</v>
      </c>
      <c r="Z240" s="452" t="str">
        <f t="shared" si="14"/>
        <v>佐々木彩</v>
      </c>
      <c r="AA240" s="452" t="str">
        <f t="shared" si="15"/>
        <v>佐々木彩</v>
      </c>
      <c r="AB240"/>
      <c r="AC240"/>
      <c r="AD240"/>
      <c r="AE240"/>
      <c r="AF240"/>
      <c r="AG240"/>
      <c r="AH240"/>
      <c r="AI240"/>
      <c r="AJ240"/>
      <c r="AK240"/>
      <c r="AL240"/>
      <c r="AM240"/>
      <c r="AN240"/>
      <c r="AU240"/>
    </row>
    <row r="241" spans="18:47" ht="13.5">
      <c r="R241"/>
      <c r="S241"/>
      <c r="T241"/>
      <c r="U241"/>
      <c r="V241"/>
      <c r="W241" s="456" t="str">
        <f>'登録者'!B237</f>
        <v>ＥＫＳ００２</v>
      </c>
      <c r="X241" s="453" t="str">
        <f t="shared" si="13"/>
        <v>EKS002</v>
      </c>
      <c r="Y241" s="457" t="str">
        <f>'登録者'!C237</f>
        <v>中　野　義　弘</v>
      </c>
      <c r="Z241" s="452" t="str">
        <f t="shared" si="14"/>
        <v>中野義弘</v>
      </c>
      <c r="AA241" s="452" t="str">
        <f t="shared" si="15"/>
        <v>中野義弘</v>
      </c>
      <c r="AB241"/>
      <c r="AC241"/>
      <c r="AD241"/>
      <c r="AE241"/>
      <c r="AF241"/>
      <c r="AG241"/>
      <c r="AH241"/>
      <c r="AI241"/>
      <c r="AJ241"/>
      <c r="AK241"/>
      <c r="AL241"/>
      <c r="AM241"/>
      <c r="AN241"/>
      <c r="AU241"/>
    </row>
    <row r="242" spans="18:47" ht="13.5">
      <c r="R242"/>
      <c r="S242"/>
      <c r="T242"/>
      <c r="U242"/>
      <c r="V242"/>
      <c r="W242" s="456" t="str">
        <f>'登録者'!B238</f>
        <v>ＥＮＫ０１０</v>
      </c>
      <c r="X242" s="453" t="str">
        <f t="shared" si="13"/>
        <v>ENK010</v>
      </c>
      <c r="Y242" s="457" t="str">
        <f>'登録者'!C238</f>
        <v>伊　藤　煌　介</v>
      </c>
      <c r="Z242" s="452" t="str">
        <f t="shared" si="14"/>
        <v>伊藤煌介</v>
      </c>
      <c r="AA242" s="452" t="str">
        <f t="shared" si="15"/>
        <v>伊藤煌介</v>
      </c>
      <c r="AB242"/>
      <c r="AC242"/>
      <c r="AD242"/>
      <c r="AE242"/>
      <c r="AF242"/>
      <c r="AG242"/>
      <c r="AH242"/>
      <c r="AI242"/>
      <c r="AJ242"/>
      <c r="AK242"/>
      <c r="AL242"/>
      <c r="AM242"/>
      <c r="AN242"/>
      <c r="AU242"/>
    </row>
    <row r="243" spans="18:47" ht="13.5">
      <c r="R243"/>
      <c r="S243"/>
      <c r="T243"/>
      <c r="U243"/>
      <c r="V243"/>
      <c r="W243" s="456" t="str">
        <f>'登録者'!B239</f>
        <v>ＥＮＫ０１１</v>
      </c>
      <c r="X243" s="453" t="str">
        <f t="shared" si="13"/>
        <v>ENK011</v>
      </c>
      <c r="Y243" s="457" t="str">
        <f>'登録者'!C239</f>
        <v>岡　田　知　樹</v>
      </c>
      <c r="Z243" s="452" t="str">
        <f t="shared" si="14"/>
        <v>岡田知樹</v>
      </c>
      <c r="AA243" s="452" t="str">
        <f t="shared" si="15"/>
        <v>岡田知樹</v>
      </c>
      <c r="AB243"/>
      <c r="AC243"/>
      <c r="AD243"/>
      <c r="AE243"/>
      <c r="AF243"/>
      <c r="AG243"/>
      <c r="AH243"/>
      <c r="AI243"/>
      <c r="AJ243"/>
      <c r="AK243"/>
      <c r="AL243"/>
      <c r="AM243"/>
      <c r="AN243"/>
      <c r="AU243"/>
    </row>
    <row r="244" spans="18:47" ht="13.5">
      <c r="R244"/>
      <c r="S244"/>
      <c r="T244"/>
      <c r="U244"/>
      <c r="V244"/>
      <c r="W244" s="456" t="str">
        <f>'登録者'!B240</f>
        <v>ＥＮＫ０１２</v>
      </c>
      <c r="X244" s="453" t="str">
        <f t="shared" si="13"/>
        <v>ENK012</v>
      </c>
      <c r="Y244" s="457" t="str">
        <f>'登録者'!C240</f>
        <v>佐久間　星　夏</v>
      </c>
      <c r="Z244" s="452" t="str">
        <f t="shared" si="14"/>
        <v>佐久間星夏</v>
      </c>
      <c r="AA244" s="452" t="str">
        <f t="shared" si="15"/>
        <v>佐久間星夏</v>
      </c>
      <c r="AB244"/>
      <c r="AC244"/>
      <c r="AD244"/>
      <c r="AE244"/>
      <c r="AF244"/>
      <c r="AG244"/>
      <c r="AH244"/>
      <c r="AI244"/>
      <c r="AJ244"/>
      <c r="AK244"/>
      <c r="AL244"/>
      <c r="AM244"/>
      <c r="AN244"/>
      <c r="AU244"/>
    </row>
    <row r="245" spans="18:47" ht="13.5">
      <c r="R245"/>
      <c r="S245"/>
      <c r="T245"/>
      <c r="U245"/>
      <c r="V245"/>
      <c r="W245" s="456" t="str">
        <f>'登録者'!B241</f>
        <v>ＥＮＫ０１３</v>
      </c>
      <c r="X245" s="453" t="str">
        <f t="shared" si="13"/>
        <v>ENK013</v>
      </c>
      <c r="Y245" s="457" t="str">
        <f>'登録者'!C241</f>
        <v>髙　橋　悠　大</v>
      </c>
      <c r="Z245" s="452" t="str">
        <f t="shared" si="14"/>
        <v>髙橋悠大</v>
      </c>
      <c r="AA245" s="452" t="str">
        <f t="shared" si="15"/>
        <v>髙橋悠大</v>
      </c>
      <c r="AB245"/>
      <c r="AC245"/>
      <c r="AD245"/>
      <c r="AE245"/>
      <c r="AF245"/>
      <c r="AG245"/>
      <c r="AH245"/>
      <c r="AI245"/>
      <c r="AJ245"/>
      <c r="AK245"/>
      <c r="AL245"/>
      <c r="AM245"/>
      <c r="AN245"/>
      <c r="AU245"/>
    </row>
    <row r="246" spans="18:47" ht="13.5">
      <c r="R246"/>
      <c r="S246"/>
      <c r="T246"/>
      <c r="U246"/>
      <c r="V246"/>
      <c r="W246" s="456" t="str">
        <f>'登録者'!B242</f>
        <v>ＥＮＫ０１４</v>
      </c>
      <c r="X246" s="453" t="str">
        <f t="shared" si="13"/>
        <v>ENK014</v>
      </c>
      <c r="Y246" s="457" t="str">
        <f>'登録者'!C242</f>
        <v>西　谷　菜　那</v>
      </c>
      <c r="Z246" s="452" t="str">
        <f t="shared" si="14"/>
        <v>西谷菜那</v>
      </c>
      <c r="AA246" s="452" t="str">
        <f t="shared" si="15"/>
        <v>西谷菜那</v>
      </c>
      <c r="AB246"/>
      <c r="AC246"/>
      <c r="AD246"/>
      <c r="AE246"/>
      <c r="AF246"/>
      <c r="AG246"/>
      <c r="AH246"/>
      <c r="AI246"/>
      <c r="AJ246"/>
      <c r="AK246"/>
      <c r="AL246"/>
      <c r="AM246"/>
      <c r="AN246"/>
      <c r="AU246"/>
    </row>
    <row r="247" spans="18:47" ht="13.5">
      <c r="R247"/>
      <c r="S247"/>
      <c r="T247"/>
      <c r="U247"/>
      <c r="V247"/>
      <c r="W247" s="456" t="str">
        <f>'登録者'!B243</f>
        <v>ＥＮＫ０１５</v>
      </c>
      <c r="X247" s="453" t="str">
        <f t="shared" si="13"/>
        <v>ENK015</v>
      </c>
      <c r="Y247" s="457" t="str">
        <f>'登録者'!C243</f>
        <v>伊　藤　駿　介</v>
      </c>
      <c r="Z247" s="452" t="str">
        <f t="shared" si="14"/>
        <v>伊藤駿介</v>
      </c>
      <c r="AA247" s="452" t="str">
        <f t="shared" si="15"/>
        <v>伊藤駿介</v>
      </c>
      <c r="AB247"/>
      <c r="AC247"/>
      <c r="AD247"/>
      <c r="AE247"/>
      <c r="AF247"/>
      <c r="AG247"/>
      <c r="AH247"/>
      <c r="AI247"/>
      <c r="AJ247"/>
      <c r="AK247"/>
      <c r="AL247"/>
      <c r="AM247"/>
      <c r="AN247"/>
      <c r="AU247"/>
    </row>
    <row r="248" spans="18:47" ht="13.5">
      <c r="R248"/>
      <c r="S248"/>
      <c r="T248"/>
      <c r="U248"/>
      <c r="V248"/>
      <c r="W248" s="456" t="str">
        <f>'登録者'!B244</f>
        <v>ＥＮＫ０１６</v>
      </c>
      <c r="X248" s="453" t="str">
        <f t="shared" si="13"/>
        <v>ENK016</v>
      </c>
      <c r="Y248" s="457" t="str">
        <f>'登録者'!C244</f>
        <v>福　原　せりか</v>
      </c>
      <c r="Z248" s="452" t="str">
        <f t="shared" si="14"/>
        <v>福原せりか</v>
      </c>
      <c r="AA248" s="452" t="str">
        <f t="shared" si="15"/>
        <v>福原せりか</v>
      </c>
      <c r="AB248"/>
      <c r="AC248"/>
      <c r="AD248"/>
      <c r="AE248"/>
      <c r="AF248"/>
      <c r="AG248"/>
      <c r="AH248"/>
      <c r="AI248"/>
      <c r="AJ248"/>
      <c r="AK248"/>
      <c r="AL248"/>
      <c r="AM248"/>
      <c r="AN248"/>
      <c r="AU248"/>
    </row>
    <row r="249" spans="18:47" ht="13.5">
      <c r="R249"/>
      <c r="S249"/>
      <c r="T249"/>
      <c r="U249"/>
      <c r="V249"/>
      <c r="W249" s="456" t="str">
        <f>'登録者'!B245</f>
        <v>ＥＮＫ０１７</v>
      </c>
      <c r="X249" s="453" t="str">
        <f t="shared" si="13"/>
        <v>ENK017</v>
      </c>
      <c r="Y249" s="457" t="str">
        <f>'登録者'!C245</f>
        <v>鷲　見　美　羽</v>
      </c>
      <c r="Z249" s="452" t="str">
        <f t="shared" si="14"/>
        <v>鷲見美羽</v>
      </c>
      <c r="AA249" s="452" t="str">
        <f t="shared" si="15"/>
        <v>鷲見美羽</v>
      </c>
      <c r="AB249"/>
      <c r="AC249"/>
      <c r="AD249"/>
      <c r="AE249"/>
      <c r="AF249"/>
      <c r="AG249"/>
      <c r="AH249"/>
      <c r="AI249"/>
      <c r="AJ249"/>
      <c r="AK249"/>
      <c r="AL249"/>
      <c r="AM249"/>
      <c r="AN249"/>
      <c r="AU249"/>
    </row>
    <row r="250" spans="18:47" ht="13.5">
      <c r="R250"/>
      <c r="S250"/>
      <c r="T250"/>
      <c r="U250"/>
      <c r="V250"/>
      <c r="W250" s="456" t="str">
        <f>'登録者'!B246</f>
        <v>ＥＮＫ０１８</v>
      </c>
      <c r="X250" s="453" t="str">
        <f t="shared" si="13"/>
        <v>ENK018</v>
      </c>
      <c r="Y250" s="457" t="str">
        <f>'登録者'!C246</f>
        <v>伊　藤　恵　介</v>
      </c>
      <c r="Z250" s="452" t="str">
        <f t="shared" si="14"/>
        <v>伊藤恵介</v>
      </c>
      <c r="AA250" s="452" t="str">
        <f t="shared" si="15"/>
        <v>伊藤恵介</v>
      </c>
      <c r="AB250"/>
      <c r="AC250"/>
      <c r="AD250"/>
      <c r="AE250"/>
      <c r="AF250"/>
      <c r="AG250"/>
      <c r="AH250"/>
      <c r="AI250"/>
      <c r="AJ250"/>
      <c r="AK250"/>
      <c r="AL250"/>
      <c r="AM250"/>
      <c r="AN250"/>
      <c r="AU250"/>
    </row>
    <row r="251" spans="18:47" ht="13.5">
      <c r="R251"/>
      <c r="S251"/>
      <c r="T251"/>
      <c r="U251"/>
      <c r="V251"/>
      <c r="W251" s="456" t="str">
        <f>'登録者'!B247</f>
        <v>ＥＫＡ０１１</v>
      </c>
      <c r="X251" s="453" t="str">
        <f t="shared" si="13"/>
        <v>EKA011</v>
      </c>
      <c r="Y251" s="457" t="str">
        <f>'登録者'!C247</f>
        <v>山　崎　純　子</v>
      </c>
      <c r="Z251" s="452" t="str">
        <f t="shared" si="14"/>
        <v>山崎純子</v>
      </c>
      <c r="AA251" s="452" t="str">
        <f t="shared" si="15"/>
        <v>山崎純子</v>
      </c>
      <c r="AB251"/>
      <c r="AC251"/>
      <c r="AD251"/>
      <c r="AE251"/>
      <c r="AF251"/>
      <c r="AG251"/>
      <c r="AH251"/>
      <c r="AI251"/>
      <c r="AJ251"/>
      <c r="AK251"/>
      <c r="AL251"/>
      <c r="AM251"/>
      <c r="AN251"/>
      <c r="AU251"/>
    </row>
    <row r="252" spans="18:47" ht="13.5">
      <c r="R252"/>
      <c r="S252"/>
      <c r="T252"/>
      <c r="U252"/>
      <c r="V252"/>
      <c r="W252" s="456" t="str">
        <f>'登録者'!B248</f>
        <v>ＥＫＡ０１３</v>
      </c>
      <c r="X252" s="453" t="str">
        <f t="shared" si="13"/>
        <v>EKA013</v>
      </c>
      <c r="Y252" s="457" t="str">
        <f>'登録者'!C248</f>
        <v>山　下　牧　子</v>
      </c>
      <c r="Z252" s="452" t="str">
        <f t="shared" si="14"/>
        <v>山下牧子</v>
      </c>
      <c r="AA252" s="452" t="str">
        <f t="shared" si="15"/>
        <v>山下牧子</v>
      </c>
      <c r="AB252"/>
      <c r="AC252"/>
      <c r="AD252"/>
      <c r="AE252"/>
      <c r="AF252"/>
      <c r="AG252"/>
      <c r="AH252"/>
      <c r="AI252"/>
      <c r="AJ252"/>
      <c r="AK252"/>
      <c r="AL252"/>
      <c r="AM252"/>
      <c r="AN252"/>
      <c r="AU252"/>
    </row>
    <row r="253" spans="18:47" ht="13.5">
      <c r="R253"/>
      <c r="S253"/>
      <c r="T253"/>
      <c r="U253"/>
      <c r="V253"/>
      <c r="W253" s="456" t="str">
        <f>'登録者'!B249</f>
        <v>ＥＫＡ０１５</v>
      </c>
      <c r="X253" s="453" t="str">
        <f t="shared" si="13"/>
        <v>EKA015</v>
      </c>
      <c r="Y253" s="457" t="str">
        <f>'登録者'!C249</f>
        <v>盛　岡　孝　道</v>
      </c>
      <c r="Z253" s="452" t="str">
        <f t="shared" si="14"/>
        <v>盛岡孝道</v>
      </c>
      <c r="AA253" s="452" t="str">
        <f t="shared" si="15"/>
        <v>盛岡孝道</v>
      </c>
      <c r="AB253"/>
      <c r="AC253"/>
      <c r="AD253"/>
      <c r="AE253"/>
      <c r="AF253"/>
      <c r="AG253"/>
      <c r="AH253"/>
      <c r="AI253"/>
      <c r="AJ253"/>
      <c r="AK253"/>
      <c r="AL253"/>
      <c r="AM253"/>
      <c r="AN253"/>
      <c r="AU253"/>
    </row>
    <row r="254" spans="18:47" ht="13.5">
      <c r="R254"/>
      <c r="S254"/>
      <c r="T254"/>
      <c r="U254"/>
      <c r="V254"/>
      <c r="W254" s="456" t="str">
        <f>'登録者'!B250</f>
        <v>ＥＫＡ０１７</v>
      </c>
      <c r="X254" s="453" t="str">
        <f t="shared" si="13"/>
        <v>EKA017</v>
      </c>
      <c r="Y254" s="457" t="str">
        <f>'登録者'!C250</f>
        <v>竹　川　恭　子</v>
      </c>
      <c r="Z254" s="452" t="str">
        <f t="shared" si="14"/>
        <v>竹川恭子</v>
      </c>
      <c r="AA254" s="452" t="str">
        <f t="shared" si="15"/>
        <v>竹川恭子</v>
      </c>
      <c r="AB254"/>
      <c r="AC254"/>
      <c r="AD254"/>
      <c r="AE254"/>
      <c r="AF254"/>
      <c r="AG254"/>
      <c r="AH254"/>
      <c r="AI254"/>
      <c r="AJ254"/>
      <c r="AK254"/>
      <c r="AL254"/>
      <c r="AM254"/>
      <c r="AN254"/>
      <c r="AU254"/>
    </row>
    <row r="255" spans="18:47" ht="13.5">
      <c r="R255"/>
      <c r="S255"/>
      <c r="T255"/>
      <c r="U255"/>
      <c r="V255"/>
      <c r="W255" s="456" t="str">
        <f>'登録者'!B251</f>
        <v>ＥＫＡ０１９</v>
      </c>
      <c r="X255" s="453" t="str">
        <f t="shared" si="13"/>
        <v>EKA019</v>
      </c>
      <c r="Y255" s="457" t="str">
        <f>'登録者'!C251</f>
        <v>佐々木　大　剛</v>
      </c>
      <c r="Z255" s="452" t="str">
        <f t="shared" si="14"/>
        <v>佐々木大剛</v>
      </c>
      <c r="AA255" s="452" t="str">
        <f t="shared" si="15"/>
        <v>佐々木大剛</v>
      </c>
      <c r="AB255"/>
      <c r="AC255"/>
      <c r="AD255"/>
      <c r="AE255"/>
      <c r="AF255"/>
      <c r="AG255"/>
      <c r="AH255"/>
      <c r="AI255"/>
      <c r="AJ255"/>
      <c r="AK255"/>
      <c r="AL255"/>
      <c r="AM255"/>
      <c r="AN255"/>
      <c r="AU255"/>
    </row>
    <row r="256" spans="18:47" ht="13.5">
      <c r="R256"/>
      <c r="S256"/>
      <c r="T256"/>
      <c r="U256"/>
      <c r="V256"/>
      <c r="W256" s="456" t="str">
        <f>'登録者'!B252</f>
        <v>ＥＫＡ０２０</v>
      </c>
      <c r="X256" s="453" t="str">
        <f t="shared" si="13"/>
        <v>EKA020</v>
      </c>
      <c r="Y256" s="457" t="str">
        <f>'登録者'!C252</f>
        <v>津　村　勝　彦</v>
      </c>
      <c r="Z256" s="452" t="str">
        <f t="shared" si="14"/>
        <v>津村勝彦</v>
      </c>
      <c r="AA256" s="452" t="str">
        <f t="shared" si="15"/>
        <v>津村勝彦</v>
      </c>
      <c r="AB256"/>
      <c r="AC256"/>
      <c r="AD256"/>
      <c r="AE256"/>
      <c r="AF256"/>
      <c r="AG256"/>
      <c r="AH256"/>
      <c r="AI256"/>
      <c r="AJ256"/>
      <c r="AK256"/>
      <c r="AL256"/>
      <c r="AM256"/>
      <c r="AN256"/>
      <c r="AU256"/>
    </row>
    <row r="257" spans="18:47" ht="13.5">
      <c r="R257"/>
      <c r="S257"/>
      <c r="T257"/>
      <c r="U257"/>
      <c r="V257"/>
      <c r="W257" s="456" t="str">
        <f>'登録者'!B253</f>
        <v>ＥＫＡ０２１</v>
      </c>
      <c r="X257" s="453" t="str">
        <f t="shared" si="13"/>
        <v>EKA021</v>
      </c>
      <c r="Y257" s="457" t="str">
        <f>'登録者'!C253</f>
        <v>山　口　光　信</v>
      </c>
      <c r="Z257" s="452" t="str">
        <f t="shared" si="14"/>
        <v>山口光信</v>
      </c>
      <c r="AA257" s="452" t="str">
        <f t="shared" si="15"/>
        <v>山口光信</v>
      </c>
      <c r="AB257"/>
      <c r="AC257"/>
      <c r="AD257"/>
      <c r="AE257"/>
      <c r="AF257"/>
      <c r="AG257"/>
      <c r="AH257"/>
      <c r="AI257"/>
      <c r="AJ257"/>
      <c r="AK257"/>
      <c r="AL257"/>
      <c r="AM257"/>
      <c r="AN257"/>
      <c r="AU257"/>
    </row>
    <row r="258" spans="18:47" ht="13.5">
      <c r="R258"/>
      <c r="S258"/>
      <c r="T258"/>
      <c r="U258"/>
      <c r="V258"/>
      <c r="W258" s="456" t="str">
        <f>'登録者'!B254</f>
        <v>ＥＡＫ０１６</v>
      </c>
      <c r="X258" s="453" t="str">
        <f t="shared" si="13"/>
        <v>EAK016</v>
      </c>
      <c r="Y258" s="457" t="str">
        <f>'登録者'!C254</f>
        <v>幸　坂　諭　諮</v>
      </c>
      <c r="Z258" s="452" t="str">
        <f t="shared" si="14"/>
        <v>幸坂諭諮</v>
      </c>
      <c r="AA258" s="452" t="str">
        <f t="shared" si="15"/>
        <v>幸坂諭諮</v>
      </c>
      <c r="AB258"/>
      <c r="AC258"/>
      <c r="AD258"/>
      <c r="AE258"/>
      <c r="AF258"/>
      <c r="AG258"/>
      <c r="AH258"/>
      <c r="AI258"/>
      <c r="AJ258"/>
      <c r="AK258"/>
      <c r="AL258"/>
      <c r="AM258"/>
      <c r="AN258"/>
      <c r="AU258"/>
    </row>
    <row r="259" spans="18:47" ht="13.5">
      <c r="R259"/>
      <c r="S259"/>
      <c r="T259"/>
      <c r="U259"/>
      <c r="V259"/>
      <c r="W259" s="456" t="str">
        <f>'登録者'!B255</f>
        <v>ＥＡＫ０５０</v>
      </c>
      <c r="X259" s="453" t="str">
        <f t="shared" si="13"/>
        <v>EAK050</v>
      </c>
      <c r="Y259" s="457" t="str">
        <f>'登録者'!C255</f>
        <v>平　木　孝　直</v>
      </c>
      <c r="Z259" s="452" t="str">
        <f t="shared" si="14"/>
        <v>平木孝直</v>
      </c>
      <c r="AA259" s="452" t="str">
        <f t="shared" si="15"/>
        <v>平木孝直</v>
      </c>
      <c r="AB259"/>
      <c r="AC259"/>
      <c r="AD259"/>
      <c r="AE259"/>
      <c r="AF259"/>
      <c r="AG259"/>
      <c r="AH259"/>
      <c r="AI259"/>
      <c r="AJ259"/>
      <c r="AK259"/>
      <c r="AL259"/>
      <c r="AM259"/>
      <c r="AN259"/>
      <c r="AU259"/>
    </row>
    <row r="260" spans="18:47" ht="13.5">
      <c r="R260"/>
      <c r="S260"/>
      <c r="T260"/>
      <c r="U260"/>
      <c r="V260"/>
      <c r="W260" s="456" t="str">
        <f>'登録者'!B256</f>
        <v>ＥＫＳ００３</v>
      </c>
      <c r="X260" s="453" t="str">
        <f t="shared" si="13"/>
        <v>EKS003</v>
      </c>
      <c r="Y260" s="457" t="str">
        <f>'登録者'!C256</f>
        <v>川　村　茂　美</v>
      </c>
      <c r="Z260" s="452" t="str">
        <f t="shared" si="14"/>
        <v>川村茂美</v>
      </c>
      <c r="AA260" s="452" t="str">
        <f t="shared" si="15"/>
        <v>川村茂美</v>
      </c>
      <c r="AB260"/>
      <c r="AC260"/>
      <c r="AD260"/>
      <c r="AE260"/>
      <c r="AF260"/>
      <c r="AG260"/>
      <c r="AH260"/>
      <c r="AI260"/>
      <c r="AJ260"/>
      <c r="AK260"/>
      <c r="AL260"/>
      <c r="AM260"/>
      <c r="AN260"/>
      <c r="AU260"/>
    </row>
    <row r="261" spans="18:47" ht="13.5">
      <c r="R261"/>
      <c r="S261"/>
      <c r="T261"/>
      <c r="U261"/>
      <c r="V261"/>
      <c r="W261" s="456" t="str">
        <f>'登録者'!B257</f>
        <v>ＥＫＳ００４</v>
      </c>
      <c r="X261" s="453" t="str">
        <f t="shared" si="13"/>
        <v>EKS004</v>
      </c>
      <c r="Y261" s="457" t="str">
        <f>'登録者'!C257</f>
        <v>川　村　恵　子</v>
      </c>
      <c r="Z261" s="452" t="str">
        <f t="shared" si="14"/>
        <v>川村恵子</v>
      </c>
      <c r="AA261" s="452" t="str">
        <f t="shared" si="15"/>
        <v>川村恵子</v>
      </c>
      <c r="AB261"/>
      <c r="AC261"/>
      <c r="AD261"/>
      <c r="AE261"/>
      <c r="AF261"/>
      <c r="AG261"/>
      <c r="AH261"/>
      <c r="AI261"/>
      <c r="AJ261"/>
      <c r="AK261"/>
      <c r="AL261"/>
      <c r="AM261"/>
      <c r="AN261"/>
      <c r="AU261"/>
    </row>
    <row r="262" spans="18:47" ht="13.5">
      <c r="R262"/>
      <c r="S262"/>
      <c r="T262"/>
      <c r="U262"/>
      <c r="V262"/>
      <c r="W262" s="456" t="str">
        <f>'登録者'!B258</f>
        <v>ＥＫＳ００６</v>
      </c>
      <c r="X262" s="453" t="str">
        <f t="shared" si="13"/>
        <v>EKS006</v>
      </c>
      <c r="Y262" s="457" t="str">
        <f>'登録者'!C258</f>
        <v>阿　部　紹　子</v>
      </c>
      <c r="Z262" s="452" t="str">
        <f t="shared" si="14"/>
        <v>阿部紹子</v>
      </c>
      <c r="AA262" s="452" t="str">
        <f t="shared" si="15"/>
        <v>阿部紹子</v>
      </c>
      <c r="AB262"/>
      <c r="AC262"/>
      <c r="AD262"/>
      <c r="AE262"/>
      <c r="AF262"/>
      <c r="AG262"/>
      <c r="AH262"/>
      <c r="AI262"/>
      <c r="AJ262"/>
      <c r="AK262"/>
      <c r="AL262"/>
      <c r="AM262"/>
      <c r="AN262"/>
      <c r="AU262"/>
    </row>
    <row r="263" spans="18:47" ht="13.5">
      <c r="R263"/>
      <c r="S263"/>
      <c r="T263"/>
      <c r="U263"/>
      <c r="V263"/>
      <c r="W263" s="456" t="str">
        <f>'登録者'!B259</f>
        <v>ＥＴＣ００３</v>
      </c>
      <c r="X263" s="453" t="str">
        <f t="shared" si="13"/>
        <v>ETC003</v>
      </c>
      <c r="Y263" s="457" t="str">
        <f>'登録者'!C259</f>
        <v>上　村　恵梨奈</v>
      </c>
      <c r="Z263" s="452" t="str">
        <f t="shared" si="14"/>
        <v>上村恵梨奈</v>
      </c>
      <c r="AA263" s="452" t="str">
        <f t="shared" si="15"/>
        <v>上村恵梨奈</v>
      </c>
      <c r="AB263"/>
      <c r="AC263"/>
      <c r="AD263"/>
      <c r="AE263"/>
      <c r="AF263"/>
      <c r="AG263"/>
      <c r="AH263"/>
      <c r="AI263"/>
      <c r="AJ263"/>
      <c r="AK263"/>
      <c r="AL263"/>
      <c r="AM263"/>
      <c r="AN263"/>
      <c r="AU263"/>
    </row>
    <row r="264" spans="18:47" ht="13.5">
      <c r="R264"/>
      <c r="S264"/>
      <c r="T264"/>
      <c r="U264"/>
      <c r="V264"/>
      <c r="W264" s="456" t="str">
        <f>'登録者'!B260</f>
        <v>ＥＴＣ００６</v>
      </c>
      <c r="X264" s="453" t="str">
        <f aca="true" t="shared" si="16" ref="X264:X327">ASC(W264)</f>
        <v>ETC006</v>
      </c>
      <c r="Y264" s="457" t="str">
        <f>'登録者'!C260</f>
        <v>清　野　真　知</v>
      </c>
      <c r="Z264" s="452" t="str">
        <f aca="true" t="shared" si="17" ref="Z264:Z327">TRIM(SUBSTITUTE(Y264,"　",""))</f>
        <v>清野真知</v>
      </c>
      <c r="AA264" s="452" t="str">
        <f aca="true" t="shared" si="18" ref="AA264:AA327">TRIM(SUBSTITUTE(Z264," ",""))</f>
        <v>清野真知</v>
      </c>
      <c r="AB264"/>
      <c r="AC264"/>
      <c r="AD264"/>
      <c r="AE264"/>
      <c r="AF264"/>
      <c r="AG264"/>
      <c r="AH264"/>
      <c r="AI264"/>
      <c r="AJ264"/>
      <c r="AK264"/>
      <c r="AL264"/>
      <c r="AM264"/>
      <c r="AN264"/>
      <c r="AU264"/>
    </row>
    <row r="265" spans="18:47" ht="13.5">
      <c r="R265"/>
      <c r="S265"/>
      <c r="T265"/>
      <c r="U265"/>
      <c r="V265"/>
      <c r="W265" s="456" t="str">
        <f>'登録者'!B261</f>
        <v>ＥＳＣ００９</v>
      </c>
      <c r="X265" s="453" t="str">
        <f t="shared" si="16"/>
        <v>ESC009</v>
      </c>
      <c r="Y265" s="457" t="str">
        <f>'登録者'!C261</f>
        <v>竹　内　愛　詩</v>
      </c>
      <c r="Z265" s="452" t="str">
        <f t="shared" si="17"/>
        <v>竹内愛詩</v>
      </c>
      <c r="AA265" s="452" t="str">
        <f t="shared" si="18"/>
        <v>竹内愛詩</v>
      </c>
      <c r="AB265"/>
      <c r="AC265"/>
      <c r="AD265"/>
      <c r="AE265"/>
      <c r="AF265"/>
      <c r="AG265"/>
      <c r="AH265"/>
      <c r="AI265"/>
      <c r="AJ265"/>
      <c r="AK265"/>
      <c r="AL265"/>
      <c r="AM265"/>
      <c r="AN265"/>
      <c r="AU265"/>
    </row>
    <row r="266" spans="18:47" ht="13.5">
      <c r="R266"/>
      <c r="S266"/>
      <c r="T266"/>
      <c r="U266"/>
      <c r="V266"/>
      <c r="W266" s="456" t="str">
        <f>'登録者'!B262</f>
        <v>ＥＴＣ０１５</v>
      </c>
      <c r="X266" s="453" t="str">
        <f t="shared" si="16"/>
        <v>ETC015</v>
      </c>
      <c r="Y266" s="457" t="str">
        <f>'登録者'!C262</f>
        <v>加　藤　　　弾</v>
      </c>
      <c r="Z266" s="452" t="str">
        <f t="shared" si="17"/>
        <v>加藤弾</v>
      </c>
      <c r="AA266" s="452" t="str">
        <f t="shared" si="18"/>
        <v>加藤弾</v>
      </c>
      <c r="AB266"/>
      <c r="AC266"/>
      <c r="AD266"/>
      <c r="AE266"/>
      <c r="AF266"/>
      <c r="AG266"/>
      <c r="AH266"/>
      <c r="AI266"/>
      <c r="AJ266"/>
      <c r="AK266"/>
      <c r="AL266"/>
      <c r="AM266"/>
      <c r="AN266"/>
      <c r="AU266"/>
    </row>
    <row r="267" spans="18:47" ht="13.5">
      <c r="R267"/>
      <c r="S267"/>
      <c r="T267"/>
      <c r="U267"/>
      <c r="V267"/>
      <c r="W267" s="456" t="str">
        <f>'登録者'!B263</f>
        <v>ＥＴＣ０１６</v>
      </c>
      <c r="X267" s="453" t="str">
        <f t="shared" si="16"/>
        <v>ETC016</v>
      </c>
      <c r="Y267" s="457" t="str">
        <f>'登録者'!C263</f>
        <v>本　内　玲　衣</v>
      </c>
      <c r="Z267" s="452" t="str">
        <f t="shared" si="17"/>
        <v>本内玲衣</v>
      </c>
      <c r="AA267" s="452" t="str">
        <f t="shared" si="18"/>
        <v>本内玲衣</v>
      </c>
      <c r="AB267"/>
      <c r="AC267"/>
      <c r="AD267"/>
      <c r="AE267"/>
      <c r="AF267"/>
      <c r="AG267"/>
      <c r="AH267"/>
      <c r="AI267"/>
      <c r="AJ267"/>
      <c r="AK267"/>
      <c r="AL267"/>
      <c r="AM267"/>
      <c r="AN267"/>
      <c r="AU267"/>
    </row>
    <row r="268" spans="18:47" ht="13.5">
      <c r="R268"/>
      <c r="S268"/>
      <c r="T268"/>
      <c r="U268"/>
      <c r="V268"/>
      <c r="W268" s="456" t="str">
        <f>'登録者'!B264</f>
        <v>ＥＯＣ００８</v>
      </c>
      <c r="X268" s="453" t="str">
        <f t="shared" si="16"/>
        <v>EOC008</v>
      </c>
      <c r="Y268" s="457" t="str">
        <f>'登録者'!C264</f>
        <v>河　江　公　庸</v>
      </c>
      <c r="Z268" s="452" t="str">
        <f t="shared" si="17"/>
        <v>河江公庸</v>
      </c>
      <c r="AA268" s="452" t="str">
        <f t="shared" si="18"/>
        <v>河江公庸</v>
      </c>
      <c r="AB268"/>
      <c r="AC268"/>
      <c r="AD268"/>
      <c r="AE268"/>
      <c r="AF268"/>
      <c r="AG268"/>
      <c r="AH268"/>
      <c r="AI268"/>
      <c r="AJ268"/>
      <c r="AK268"/>
      <c r="AL268"/>
      <c r="AM268"/>
      <c r="AN268"/>
      <c r="AU268"/>
    </row>
    <row r="269" spans="18:47" ht="13.5">
      <c r="R269"/>
      <c r="S269"/>
      <c r="T269"/>
      <c r="U269"/>
      <c r="V269"/>
      <c r="W269" s="456" t="str">
        <f>'登録者'!B265</f>
        <v>ＥＯＣ００６</v>
      </c>
      <c r="X269" s="453" t="str">
        <f t="shared" si="16"/>
        <v>EOC006</v>
      </c>
      <c r="Y269" s="457" t="str">
        <f>'登録者'!C265</f>
        <v>松　村　悠　花</v>
      </c>
      <c r="Z269" s="452" t="str">
        <f t="shared" si="17"/>
        <v>松村悠花</v>
      </c>
      <c r="AA269" s="452" t="str">
        <f t="shared" si="18"/>
        <v>松村悠花</v>
      </c>
      <c r="AB269"/>
      <c r="AC269"/>
      <c r="AD269"/>
      <c r="AE269"/>
      <c r="AF269"/>
      <c r="AG269"/>
      <c r="AH269"/>
      <c r="AI269"/>
      <c r="AJ269"/>
      <c r="AK269"/>
      <c r="AL269"/>
      <c r="AM269"/>
      <c r="AN269"/>
      <c r="AU269"/>
    </row>
    <row r="270" spans="18:47" ht="13.5">
      <c r="R270"/>
      <c r="S270"/>
      <c r="T270"/>
      <c r="U270"/>
      <c r="V270"/>
      <c r="W270" s="456" t="str">
        <f>'登録者'!B266</f>
        <v>ＥＯＣ００９</v>
      </c>
      <c r="X270" s="453" t="str">
        <f t="shared" si="16"/>
        <v>EOC009</v>
      </c>
      <c r="Y270" s="457" t="str">
        <f>'登録者'!C266</f>
        <v>吉　田　健　治</v>
      </c>
      <c r="Z270" s="452" t="str">
        <f t="shared" si="17"/>
        <v>吉田健治</v>
      </c>
      <c r="AA270" s="452" t="str">
        <f t="shared" si="18"/>
        <v>吉田健治</v>
      </c>
      <c r="AB270"/>
      <c r="AC270"/>
      <c r="AD270"/>
      <c r="AE270"/>
      <c r="AF270"/>
      <c r="AG270"/>
      <c r="AH270"/>
      <c r="AI270"/>
      <c r="AJ270"/>
      <c r="AK270"/>
      <c r="AL270"/>
      <c r="AM270"/>
      <c r="AN270"/>
      <c r="AU270"/>
    </row>
    <row r="271" spans="18:47" ht="13.5">
      <c r="R271"/>
      <c r="S271"/>
      <c r="T271"/>
      <c r="U271"/>
      <c r="V271"/>
      <c r="W271" s="456" t="str">
        <f>'登録者'!B267</f>
        <v>ＥＯＣ０１３</v>
      </c>
      <c r="X271" s="453" t="str">
        <f t="shared" si="16"/>
        <v>EOC013</v>
      </c>
      <c r="Y271" s="457" t="str">
        <f>'登録者'!C267</f>
        <v>柳　本　駿　燈</v>
      </c>
      <c r="Z271" s="452" t="str">
        <f t="shared" si="17"/>
        <v>柳本駿燈</v>
      </c>
      <c r="AA271" s="452" t="str">
        <f t="shared" si="18"/>
        <v>柳本駿燈</v>
      </c>
      <c r="AB271"/>
      <c r="AC271"/>
      <c r="AD271"/>
      <c r="AE271"/>
      <c r="AF271"/>
      <c r="AG271"/>
      <c r="AH271"/>
      <c r="AI271"/>
      <c r="AJ271"/>
      <c r="AK271"/>
      <c r="AL271"/>
      <c r="AM271"/>
      <c r="AN271"/>
      <c r="AU271"/>
    </row>
    <row r="272" spans="18:47" ht="13.5">
      <c r="R272"/>
      <c r="S272"/>
      <c r="T272"/>
      <c r="U272"/>
      <c r="V272"/>
      <c r="W272" s="456" t="str">
        <f>'登録者'!B268</f>
        <v>ＥＯＣ０１４</v>
      </c>
      <c r="X272" s="453" t="str">
        <f t="shared" si="16"/>
        <v>EOC014</v>
      </c>
      <c r="Y272" s="457" t="str">
        <f>'登録者'!C268</f>
        <v>柳　本　快　燈</v>
      </c>
      <c r="Z272" s="452" t="str">
        <f t="shared" si="17"/>
        <v>柳本快燈</v>
      </c>
      <c r="AA272" s="452" t="str">
        <f t="shared" si="18"/>
        <v>柳本快燈</v>
      </c>
      <c r="AB272"/>
      <c r="AC272"/>
      <c r="AD272"/>
      <c r="AE272"/>
      <c r="AF272"/>
      <c r="AG272"/>
      <c r="AH272"/>
      <c r="AI272"/>
      <c r="AJ272"/>
      <c r="AK272"/>
      <c r="AL272"/>
      <c r="AM272"/>
      <c r="AN272"/>
      <c r="AU272"/>
    </row>
    <row r="273" spans="18:47" ht="13.5">
      <c r="R273"/>
      <c r="S273"/>
      <c r="T273"/>
      <c r="U273"/>
      <c r="V273"/>
      <c r="W273" s="456" t="str">
        <f>'登録者'!B269</f>
        <v>ＥＯＣ０１５</v>
      </c>
      <c r="X273" s="453" t="str">
        <f t="shared" si="16"/>
        <v>EOC015</v>
      </c>
      <c r="Y273" s="457" t="str">
        <f>'登録者'!C269</f>
        <v>中　屋　采　芽</v>
      </c>
      <c r="Z273" s="452" t="str">
        <f t="shared" si="17"/>
        <v>中屋采芽</v>
      </c>
      <c r="AA273" s="452" t="str">
        <f t="shared" si="18"/>
        <v>中屋采芽</v>
      </c>
      <c r="AB273"/>
      <c r="AC273"/>
      <c r="AD273"/>
      <c r="AE273"/>
      <c r="AF273"/>
      <c r="AG273"/>
      <c r="AH273"/>
      <c r="AI273"/>
      <c r="AJ273"/>
      <c r="AK273"/>
      <c r="AL273"/>
      <c r="AM273"/>
      <c r="AN273"/>
      <c r="AU273"/>
    </row>
    <row r="274" spans="18:47" ht="13.5">
      <c r="R274"/>
      <c r="S274"/>
      <c r="T274"/>
      <c r="U274"/>
      <c r="V274"/>
      <c r="W274" s="456" t="str">
        <f>'登録者'!B270</f>
        <v>ＥＯＣ０１６</v>
      </c>
      <c r="X274" s="453" t="str">
        <f t="shared" si="16"/>
        <v>EOC016</v>
      </c>
      <c r="Y274" s="457" t="str">
        <f>'登録者'!C270</f>
        <v>中　屋　裕　介</v>
      </c>
      <c r="Z274" s="452" t="str">
        <f t="shared" si="17"/>
        <v>中屋裕介</v>
      </c>
      <c r="AA274" s="452" t="str">
        <f t="shared" si="18"/>
        <v>中屋裕介</v>
      </c>
      <c r="AB274"/>
      <c r="AC274"/>
      <c r="AD274"/>
      <c r="AE274"/>
      <c r="AF274"/>
      <c r="AG274"/>
      <c r="AH274"/>
      <c r="AI274"/>
      <c r="AJ274"/>
      <c r="AK274"/>
      <c r="AL274"/>
      <c r="AM274"/>
      <c r="AN274"/>
      <c r="AU274"/>
    </row>
    <row r="275" spans="18:47" ht="13.5">
      <c r="R275"/>
      <c r="S275"/>
      <c r="T275"/>
      <c r="U275"/>
      <c r="V275"/>
      <c r="W275" s="456" t="str">
        <f>'登録者'!B271</f>
        <v>ＥＯＣ０１７</v>
      </c>
      <c r="X275" s="453" t="str">
        <f t="shared" si="16"/>
        <v>EOC017</v>
      </c>
      <c r="Y275" s="457" t="str">
        <f>'登録者'!C271</f>
        <v>中　屋　孝　介</v>
      </c>
      <c r="Z275" s="452" t="str">
        <f t="shared" si="17"/>
        <v>中屋孝介</v>
      </c>
      <c r="AA275" s="452" t="str">
        <f t="shared" si="18"/>
        <v>中屋孝介</v>
      </c>
      <c r="AB275"/>
      <c r="AC275"/>
      <c r="AD275"/>
      <c r="AE275"/>
      <c r="AF275"/>
      <c r="AG275"/>
      <c r="AH275"/>
      <c r="AI275"/>
      <c r="AJ275"/>
      <c r="AK275"/>
      <c r="AL275"/>
      <c r="AM275"/>
      <c r="AN275"/>
      <c r="AU275"/>
    </row>
    <row r="276" spans="18:47" ht="13.5">
      <c r="R276"/>
      <c r="S276"/>
      <c r="T276"/>
      <c r="U276"/>
      <c r="V276"/>
      <c r="W276" s="456" t="str">
        <f>'登録者'!B272</f>
        <v>ＥＯＣ０１８</v>
      </c>
      <c r="X276" s="453" t="str">
        <f t="shared" si="16"/>
        <v>EOC018</v>
      </c>
      <c r="Y276" s="457" t="str">
        <f>'登録者'!C272</f>
        <v>清　水　優　里</v>
      </c>
      <c r="Z276" s="452" t="str">
        <f t="shared" si="17"/>
        <v>清水優里</v>
      </c>
      <c r="AA276" s="452" t="str">
        <f t="shared" si="18"/>
        <v>清水優里</v>
      </c>
      <c r="AB276"/>
      <c r="AC276"/>
      <c r="AD276"/>
      <c r="AE276"/>
      <c r="AF276"/>
      <c r="AG276"/>
      <c r="AH276"/>
      <c r="AI276"/>
      <c r="AJ276"/>
      <c r="AK276"/>
      <c r="AL276"/>
      <c r="AM276"/>
      <c r="AN276"/>
      <c r="AU276"/>
    </row>
    <row r="277" spans="18:47" ht="13.5">
      <c r="R277"/>
      <c r="S277"/>
      <c r="T277"/>
      <c r="U277"/>
      <c r="V277"/>
      <c r="W277" s="456" t="str">
        <f>'登録者'!B273</f>
        <v>ＥＯＣ０１９</v>
      </c>
      <c r="X277" s="453" t="str">
        <f t="shared" si="16"/>
        <v>EOC019</v>
      </c>
      <c r="Y277" s="457" t="str">
        <f>'登録者'!C273</f>
        <v>清　水　愛　未</v>
      </c>
      <c r="Z277" s="452" t="str">
        <f t="shared" si="17"/>
        <v>清水愛未</v>
      </c>
      <c r="AA277" s="452" t="str">
        <f t="shared" si="18"/>
        <v>清水愛未</v>
      </c>
      <c r="AB277"/>
      <c r="AC277"/>
      <c r="AD277"/>
      <c r="AE277"/>
      <c r="AF277"/>
      <c r="AG277"/>
      <c r="AH277"/>
      <c r="AI277"/>
      <c r="AJ277"/>
      <c r="AK277"/>
      <c r="AL277"/>
      <c r="AM277"/>
      <c r="AN277"/>
      <c r="AU277"/>
    </row>
    <row r="278" spans="18:47" ht="13.5">
      <c r="R278"/>
      <c r="S278"/>
      <c r="T278"/>
      <c r="U278"/>
      <c r="V278"/>
      <c r="W278" s="456" t="str">
        <f>'登録者'!B274</f>
        <v>ＥＯＣ０２０</v>
      </c>
      <c r="X278" s="453" t="str">
        <f t="shared" si="16"/>
        <v>EOC020</v>
      </c>
      <c r="Y278" s="457" t="str">
        <f>'登録者'!C274</f>
        <v>松　村　律　花</v>
      </c>
      <c r="Z278" s="452" t="str">
        <f t="shared" si="17"/>
        <v>松村律花</v>
      </c>
      <c r="AA278" s="452" t="str">
        <f t="shared" si="18"/>
        <v>松村律花</v>
      </c>
      <c r="AB278"/>
      <c r="AC278"/>
      <c r="AD278"/>
      <c r="AE278"/>
      <c r="AF278"/>
      <c r="AG278"/>
      <c r="AH278"/>
      <c r="AI278"/>
      <c r="AJ278"/>
      <c r="AK278"/>
      <c r="AL278"/>
      <c r="AM278"/>
      <c r="AN278"/>
      <c r="AU278"/>
    </row>
    <row r="279" spans="18:47" ht="13.5">
      <c r="R279"/>
      <c r="S279"/>
      <c r="T279"/>
      <c r="U279"/>
      <c r="V279"/>
      <c r="W279" s="456" t="str">
        <f>'登録者'!B275</f>
        <v>ＥＯＣ０２１</v>
      </c>
      <c r="X279" s="453" t="str">
        <f t="shared" si="16"/>
        <v>EOC021</v>
      </c>
      <c r="Y279" s="457" t="str">
        <f>'登録者'!C275</f>
        <v>柳　本　敏　行</v>
      </c>
      <c r="Z279" s="452" t="str">
        <f t="shared" si="17"/>
        <v>柳本敏行</v>
      </c>
      <c r="AA279" s="452" t="str">
        <f t="shared" si="18"/>
        <v>柳本敏行</v>
      </c>
      <c r="AB279"/>
      <c r="AC279"/>
      <c r="AD279"/>
      <c r="AE279"/>
      <c r="AF279"/>
      <c r="AG279"/>
      <c r="AH279"/>
      <c r="AI279"/>
      <c r="AJ279"/>
      <c r="AK279"/>
      <c r="AL279"/>
      <c r="AM279"/>
      <c r="AN279"/>
      <c r="AU279"/>
    </row>
    <row r="280" spans="18:47" ht="13.5">
      <c r="R280"/>
      <c r="S280"/>
      <c r="T280"/>
      <c r="U280"/>
      <c r="V280"/>
      <c r="W280" s="456" t="str">
        <f>'登録者'!B276</f>
        <v>ＥＳＣ００１</v>
      </c>
      <c r="X280" s="453" t="str">
        <f t="shared" si="16"/>
        <v>ESC001</v>
      </c>
      <c r="Y280" s="457" t="str">
        <f>'登録者'!C276</f>
        <v>鵜　澤　和　郎</v>
      </c>
      <c r="Z280" s="452" t="str">
        <f t="shared" si="17"/>
        <v>鵜澤和郎</v>
      </c>
      <c r="AA280" s="452" t="str">
        <f t="shared" si="18"/>
        <v>鵜澤和郎</v>
      </c>
      <c r="AB280"/>
      <c r="AC280"/>
      <c r="AD280"/>
      <c r="AE280"/>
      <c r="AF280"/>
      <c r="AG280"/>
      <c r="AH280"/>
      <c r="AI280"/>
      <c r="AJ280"/>
      <c r="AK280"/>
      <c r="AL280"/>
      <c r="AM280"/>
      <c r="AN280"/>
      <c r="AU280"/>
    </row>
    <row r="281" spans="18:47" ht="13.5">
      <c r="R281"/>
      <c r="S281"/>
      <c r="T281"/>
      <c r="U281"/>
      <c r="V281"/>
      <c r="W281" s="456" t="str">
        <f>'登録者'!B277</f>
        <v>ＥＳＣ００１</v>
      </c>
      <c r="X281" s="453" t="str">
        <f t="shared" si="16"/>
        <v>ESC001</v>
      </c>
      <c r="Y281" s="457" t="str">
        <f>'登録者'!C277</f>
        <v>鵜　澤　和　郎</v>
      </c>
      <c r="Z281" s="452" t="str">
        <f t="shared" si="17"/>
        <v>鵜澤和郎</v>
      </c>
      <c r="AA281" s="452" t="str">
        <f t="shared" si="18"/>
        <v>鵜澤和郎</v>
      </c>
      <c r="AB281"/>
      <c r="AC281"/>
      <c r="AD281"/>
      <c r="AE281"/>
      <c r="AF281"/>
      <c r="AG281"/>
      <c r="AH281"/>
      <c r="AI281"/>
      <c r="AJ281"/>
      <c r="AK281"/>
      <c r="AL281"/>
      <c r="AM281"/>
      <c r="AN281"/>
      <c r="AU281"/>
    </row>
    <row r="282" spans="18:47" ht="13.5">
      <c r="R282"/>
      <c r="S282"/>
      <c r="T282"/>
      <c r="U282"/>
      <c r="V282"/>
      <c r="W282" s="456" t="str">
        <f>'登録者'!B278</f>
        <v>ＥＵＳ００１</v>
      </c>
      <c r="X282" s="453" t="str">
        <f t="shared" si="16"/>
        <v>EUS001</v>
      </c>
      <c r="Y282" s="457" t="str">
        <f>'登録者'!C278</f>
        <v>北　澤　亜利沙</v>
      </c>
      <c r="Z282" s="452" t="str">
        <f t="shared" si="17"/>
        <v>北澤亜利沙</v>
      </c>
      <c r="AA282" s="452" t="str">
        <f t="shared" si="18"/>
        <v>北澤亜利沙</v>
      </c>
      <c r="AB282"/>
      <c r="AC282"/>
      <c r="AD282"/>
      <c r="AE282"/>
      <c r="AF282"/>
      <c r="AG282"/>
      <c r="AH282"/>
      <c r="AI282"/>
      <c r="AJ282"/>
      <c r="AK282"/>
      <c r="AL282"/>
      <c r="AM282"/>
      <c r="AN282"/>
      <c r="AU282"/>
    </row>
    <row r="283" spans="18:47" ht="13.5">
      <c r="R283"/>
      <c r="S283"/>
      <c r="T283"/>
      <c r="U283"/>
      <c r="V283"/>
      <c r="W283" s="456" t="str">
        <f>'登録者'!B279</f>
        <v>ＥＵＳ００２</v>
      </c>
      <c r="X283" s="453" t="str">
        <f t="shared" si="16"/>
        <v>EUS002</v>
      </c>
      <c r="Y283" s="457" t="str">
        <f>'登録者'!C279</f>
        <v>北　澤　星　來</v>
      </c>
      <c r="Z283" s="452" t="str">
        <f t="shared" si="17"/>
        <v>北澤星來</v>
      </c>
      <c r="AA283" s="452" t="str">
        <f t="shared" si="18"/>
        <v>北澤星來</v>
      </c>
      <c r="AB283"/>
      <c r="AC283"/>
      <c r="AD283"/>
      <c r="AE283"/>
      <c r="AF283"/>
      <c r="AG283"/>
      <c r="AH283"/>
      <c r="AI283"/>
      <c r="AJ283"/>
      <c r="AK283"/>
      <c r="AL283"/>
      <c r="AM283"/>
      <c r="AN283"/>
      <c r="AU283"/>
    </row>
    <row r="284" spans="18:47" ht="13.5">
      <c r="R284"/>
      <c r="S284"/>
      <c r="T284"/>
      <c r="U284"/>
      <c r="V284"/>
      <c r="W284" s="456" t="str">
        <f>'登録者'!B280</f>
        <v>ＥＵＳ００３</v>
      </c>
      <c r="X284" s="453" t="str">
        <f t="shared" si="16"/>
        <v>EUS003</v>
      </c>
      <c r="Y284" s="457" t="str">
        <f>'登録者'!C280</f>
        <v>藤　内　琥　牙</v>
      </c>
      <c r="Z284" s="452" t="str">
        <f t="shared" si="17"/>
        <v>藤内琥牙</v>
      </c>
      <c r="AA284" s="452" t="str">
        <f t="shared" si="18"/>
        <v>藤内琥牙</v>
      </c>
      <c r="AB284"/>
      <c r="AC284"/>
      <c r="AD284"/>
      <c r="AE284"/>
      <c r="AF284"/>
      <c r="AG284"/>
      <c r="AH284"/>
      <c r="AI284"/>
      <c r="AJ284"/>
      <c r="AK284"/>
      <c r="AL284"/>
      <c r="AM284"/>
      <c r="AN284"/>
      <c r="AU284"/>
    </row>
    <row r="285" spans="18:47" ht="13.5">
      <c r="R285"/>
      <c r="S285"/>
      <c r="T285"/>
      <c r="U285"/>
      <c r="V285"/>
      <c r="W285" s="456" t="str">
        <f>'登録者'!B281</f>
        <v>ＥＴＡ００１</v>
      </c>
      <c r="X285" s="453" t="str">
        <f t="shared" si="16"/>
        <v>ETA001</v>
      </c>
      <c r="Y285" s="457" t="str">
        <f>'登録者'!C281</f>
        <v>稗　田　道　也</v>
      </c>
      <c r="Z285" s="452" t="str">
        <f t="shared" si="17"/>
        <v>稗田道也</v>
      </c>
      <c r="AA285" s="452" t="str">
        <f t="shared" si="18"/>
        <v>稗田道也</v>
      </c>
      <c r="AB285"/>
      <c r="AC285"/>
      <c r="AD285"/>
      <c r="AE285"/>
      <c r="AF285"/>
      <c r="AG285"/>
      <c r="AH285"/>
      <c r="AI285"/>
      <c r="AJ285"/>
      <c r="AK285"/>
      <c r="AL285"/>
      <c r="AM285"/>
      <c r="AN285"/>
      <c r="AU285"/>
    </row>
    <row r="286" spans="18:47" ht="13.5">
      <c r="R286"/>
      <c r="S286"/>
      <c r="T286"/>
      <c r="U286"/>
      <c r="V286"/>
      <c r="W286" s="456" t="str">
        <f>'登録者'!B282</f>
        <v>ＥＣＦ００１</v>
      </c>
      <c r="X286" s="453" t="str">
        <f t="shared" si="16"/>
        <v>ECF001</v>
      </c>
      <c r="Y286" s="457" t="str">
        <f>'登録者'!C282</f>
        <v>赤　石　泰　雅</v>
      </c>
      <c r="Z286" s="452" t="str">
        <f t="shared" si="17"/>
        <v>赤石泰雅</v>
      </c>
      <c r="AA286" s="452" t="str">
        <f t="shared" si="18"/>
        <v>赤石泰雅</v>
      </c>
      <c r="AB286"/>
      <c r="AC286"/>
      <c r="AD286"/>
      <c r="AE286"/>
      <c r="AF286"/>
      <c r="AG286"/>
      <c r="AH286"/>
      <c r="AI286"/>
      <c r="AJ286"/>
      <c r="AK286"/>
      <c r="AL286"/>
      <c r="AM286"/>
      <c r="AN286"/>
      <c r="AU286"/>
    </row>
    <row r="287" spans="18:47" ht="13.5">
      <c r="R287"/>
      <c r="S287"/>
      <c r="T287"/>
      <c r="U287"/>
      <c r="V287"/>
      <c r="W287" s="456" t="str">
        <f>'登録者'!B283</f>
        <v>ＥＣＦ００５</v>
      </c>
      <c r="X287" s="453" t="str">
        <f t="shared" si="16"/>
        <v>ECF005</v>
      </c>
      <c r="Y287" s="457" t="str">
        <f>'登録者'!C283</f>
        <v>野　原　月　夏</v>
      </c>
      <c r="Z287" s="452" t="str">
        <f t="shared" si="17"/>
        <v>野原月夏</v>
      </c>
      <c r="AA287" s="452" t="str">
        <f t="shared" si="18"/>
        <v>野原月夏</v>
      </c>
      <c r="AB287"/>
      <c r="AC287"/>
      <c r="AD287"/>
      <c r="AE287"/>
      <c r="AF287"/>
      <c r="AG287"/>
      <c r="AH287"/>
      <c r="AI287"/>
      <c r="AJ287"/>
      <c r="AK287"/>
      <c r="AL287"/>
      <c r="AM287"/>
      <c r="AN287"/>
      <c r="AU287"/>
    </row>
    <row r="288" spans="18:47" ht="13.5">
      <c r="R288"/>
      <c r="S288"/>
      <c r="T288"/>
      <c r="U288"/>
      <c r="V288"/>
      <c r="W288" s="456" t="str">
        <f>'登録者'!B284</f>
        <v>ＥＣＦ００６</v>
      </c>
      <c r="X288" s="453" t="str">
        <f t="shared" si="16"/>
        <v>ECF006</v>
      </c>
      <c r="Y288" s="457" t="str">
        <f>'登録者'!C284</f>
        <v>岡　久　快　人</v>
      </c>
      <c r="Z288" s="452" t="str">
        <f t="shared" si="17"/>
        <v>岡久快人</v>
      </c>
      <c r="AA288" s="452" t="str">
        <f t="shared" si="18"/>
        <v>岡久快人</v>
      </c>
      <c r="AB288"/>
      <c r="AC288"/>
      <c r="AD288"/>
      <c r="AE288"/>
      <c r="AF288"/>
      <c r="AG288"/>
      <c r="AH288"/>
      <c r="AI288"/>
      <c r="AJ288"/>
      <c r="AK288"/>
      <c r="AL288"/>
      <c r="AM288"/>
      <c r="AN288"/>
      <c r="AU288"/>
    </row>
    <row r="289" spans="18:47" ht="13.5">
      <c r="R289"/>
      <c r="S289"/>
      <c r="T289"/>
      <c r="U289"/>
      <c r="V289"/>
      <c r="W289" s="456" t="str">
        <f>'登録者'!B285</f>
        <v>ＥＣＦ００９</v>
      </c>
      <c r="X289" s="453" t="str">
        <f t="shared" si="16"/>
        <v>ECF009</v>
      </c>
      <c r="Y289" s="457" t="str">
        <f>'登録者'!C285</f>
        <v>野　原　惺　来</v>
      </c>
      <c r="Z289" s="452" t="str">
        <f t="shared" si="17"/>
        <v>野原惺来</v>
      </c>
      <c r="AA289" s="452" t="str">
        <f t="shared" si="18"/>
        <v>野原惺来</v>
      </c>
      <c r="AB289"/>
      <c r="AC289"/>
      <c r="AD289"/>
      <c r="AE289"/>
      <c r="AF289"/>
      <c r="AG289"/>
      <c r="AH289"/>
      <c r="AI289"/>
      <c r="AJ289"/>
      <c r="AK289"/>
      <c r="AL289"/>
      <c r="AM289"/>
      <c r="AN289"/>
      <c r="AU289"/>
    </row>
    <row r="290" spans="18:47" ht="13.5">
      <c r="R290"/>
      <c r="S290"/>
      <c r="T290"/>
      <c r="U290"/>
      <c r="V290"/>
      <c r="W290" s="456" t="str">
        <f>'登録者'!B286</f>
        <v>ＥＣＦ０１０</v>
      </c>
      <c r="X290" s="453" t="str">
        <f t="shared" si="16"/>
        <v>ECF010</v>
      </c>
      <c r="Y290" s="457" t="str">
        <f>'登録者'!C286</f>
        <v>千　葉　更　紗</v>
      </c>
      <c r="Z290" s="452" t="str">
        <f t="shared" si="17"/>
        <v>千葉更紗</v>
      </c>
      <c r="AA290" s="452" t="str">
        <f t="shared" si="18"/>
        <v>千葉更紗</v>
      </c>
      <c r="AB290"/>
      <c r="AC290"/>
      <c r="AD290"/>
      <c r="AE290"/>
      <c r="AF290"/>
      <c r="AG290"/>
      <c r="AH290"/>
      <c r="AI290"/>
      <c r="AJ290"/>
      <c r="AK290"/>
      <c r="AL290"/>
      <c r="AM290"/>
      <c r="AN290"/>
      <c r="AU290"/>
    </row>
    <row r="291" spans="18:47" ht="13.5">
      <c r="R291"/>
      <c r="S291"/>
      <c r="T291"/>
      <c r="U291"/>
      <c r="V291"/>
      <c r="W291" s="456" t="str">
        <f>'登録者'!B287</f>
        <v>ＥＣＦ０１１</v>
      </c>
      <c r="X291" s="453" t="str">
        <f t="shared" si="16"/>
        <v>ECF011</v>
      </c>
      <c r="Y291" s="457" t="str">
        <f>'登録者'!C287</f>
        <v>千　葉　野々杏</v>
      </c>
      <c r="Z291" s="452" t="str">
        <f t="shared" si="17"/>
        <v>千葉野々杏</v>
      </c>
      <c r="AA291" s="452" t="str">
        <f t="shared" si="18"/>
        <v>千葉野々杏</v>
      </c>
      <c r="AB291"/>
      <c r="AC291"/>
      <c r="AD291"/>
      <c r="AE291"/>
      <c r="AF291"/>
      <c r="AG291"/>
      <c r="AH291"/>
      <c r="AI291"/>
      <c r="AJ291"/>
      <c r="AK291"/>
      <c r="AL291"/>
      <c r="AM291"/>
      <c r="AN291"/>
      <c r="AU291"/>
    </row>
    <row r="292" spans="18:47" ht="13.5">
      <c r="R292"/>
      <c r="S292"/>
      <c r="T292"/>
      <c r="U292"/>
      <c r="V292"/>
      <c r="W292" s="456" t="str">
        <f>'登録者'!B288</f>
        <v>ＥＣＦ０１３</v>
      </c>
      <c r="X292" s="453" t="str">
        <f t="shared" si="16"/>
        <v>ECF013</v>
      </c>
      <c r="Y292" s="457" t="str">
        <f>'登録者'!C288</f>
        <v>長谷川　花　帆</v>
      </c>
      <c r="Z292" s="452" t="str">
        <f t="shared" si="17"/>
        <v>長谷川花帆</v>
      </c>
      <c r="AA292" s="452" t="str">
        <f t="shared" si="18"/>
        <v>長谷川花帆</v>
      </c>
      <c r="AB292"/>
      <c r="AC292"/>
      <c r="AD292"/>
      <c r="AE292"/>
      <c r="AF292"/>
      <c r="AG292"/>
      <c r="AH292"/>
      <c r="AI292"/>
      <c r="AJ292"/>
      <c r="AK292"/>
      <c r="AL292"/>
      <c r="AM292"/>
      <c r="AN292"/>
      <c r="AU292"/>
    </row>
    <row r="293" spans="18:47" ht="13.5">
      <c r="R293"/>
      <c r="S293"/>
      <c r="T293"/>
      <c r="U293"/>
      <c r="V293"/>
      <c r="W293" s="456" t="str">
        <f>'登録者'!B289</f>
        <v>ＥＡＫ０１７</v>
      </c>
      <c r="X293" s="453" t="str">
        <f t="shared" si="16"/>
        <v>EAK017</v>
      </c>
      <c r="Y293" s="457" t="str">
        <f>'登録者'!C289</f>
        <v>佐　藤　健　二</v>
      </c>
      <c r="Z293" s="452" t="str">
        <f t="shared" si="17"/>
        <v>佐藤健二</v>
      </c>
      <c r="AA293" s="452" t="str">
        <f t="shared" si="18"/>
        <v>佐藤健二</v>
      </c>
      <c r="AB293"/>
      <c r="AC293"/>
      <c r="AD293"/>
      <c r="AE293"/>
      <c r="AF293"/>
      <c r="AG293"/>
      <c r="AH293"/>
      <c r="AI293"/>
      <c r="AJ293"/>
      <c r="AK293"/>
      <c r="AL293"/>
      <c r="AM293"/>
      <c r="AN293"/>
      <c r="AU293"/>
    </row>
    <row r="294" spans="18:47" ht="13.5">
      <c r="R294"/>
      <c r="S294"/>
      <c r="T294"/>
      <c r="U294"/>
      <c r="V294"/>
      <c r="W294" s="456" t="str">
        <f>'登録者'!B290</f>
        <v>ＥＡＫ０６９</v>
      </c>
      <c r="X294" s="453" t="str">
        <f t="shared" si="16"/>
        <v>EAK069</v>
      </c>
      <c r="Y294" s="457" t="str">
        <f>'登録者'!C290</f>
        <v>佐　藤　　　凛</v>
      </c>
      <c r="Z294" s="452" t="str">
        <f t="shared" si="17"/>
        <v>佐藤凛</v>
      </c>
      <c r="AA294" s="452" t="str">
        <f t="shared" si="18"/>
        <v>佐藤凛</v>
      </c>
      <c r="AB294"/>
      <c r="AC294"/>
      <c r="AD294"/>
      <c r="AE294"/>
      <c r="AF294"/>
      <c r="AG294"/>
      <c r="AH294"/>
      <c r="AI294"/>
      <c r="AJ294"/>
      <c r="AK294"/>
      <c r="AL294"/>
      <c r="AM294"/>
      <c r="AN294"/>
      <c r="AU294"/>
    </row>
    <row r="295" spans="18:47" ht="13.5">
      <c r="R295"/>
      <c r="S295"/>
      <c r="T295"/>
      <c r="U295"/>
      <c r="V295"/>
      <c r="W295" s="456" t="str">
        <f>'登録者'!B291</f>
        <v>ＥＳＣ０１１</v>
      </c>
      <c r="X295" s="453" t="str">
        <f t="shared" si="16"/>
        <v>ESC011</v>
      </c>
      <c r="Y295" s="457" t="str">
        <f>'登録者'!C291</f>
        <v>竹　内　孝　行</v>
      </c>
      <c r="Z295" s="452" t="str">
        <f t="shared" si="17"/>
        <v>竹内孝行</v>
      </c>
      <c r="AA295" s="452" t="str">
        <f t="shared" si="18"/>
        <v>竹内孝行</v>
      </c>
      <c r="AB295"/>
      <c r="AC295"/>
      <c r="AD295"/>
      <c r="AE295"/>
      <c r="AF295"/>
      <c r="AG295"/>
      <c r="AH295"/>
      <c r="AI295"/>
      <c r="AJ295"/>
      <c r="AK295"/>
      <c r="AL295"/>
      <c r="AM295"/>
      <c r="AN295"/>
      <c r="AU295"/>
    </row>
    <row r="296" spans="18:47" ht="13.5">
      <c r="R296"/>
      <c r="S296"/>
      <c r="T296"/>
      <c r="U296"/>
      <c r="V296"/>
      <c r="W296" s="456" t="str">
        <f>'登録者'!B292</f>
        <v>ＮＦＡ０６３</v>
      </c>
      <c r="X296" s="453" t="str">
        <f t="shared" si="16"/>
        <v>NFA063</v>
      </c>
      <c r="Y296" s="457" t="str">
        <f>'登録者'!C292</f>
        <v>若　山　光　莉</v>
      </c>
      <c r="Z296" s="452" t="str">
        <f t="shared" si="17"/>
        <v>若山光莉</v>
      </c>
      <c r="AA296" s="452" t="str">
        <f t="shared" si="18"/>
        <v>若山光莉</v>
      </c>
      <c r="AB296"/>
      <c r="AC296"/>
      <c r="AD296"/>
      <c r="AE296"/>
      <c r="AF296"/>
      <c r="AG296"/>
      <c r="AH296"/>
      <c r="AI296"/>
      <c r="AJ296"/>
      <c r="AK296"/>
      <c r="AL296"/>
      <c r="AM296"/>
      <c r="AN296"/>
      <c r="AU296"/>
    </row>
    <row r="297" spans="18:47" ht="13.5">
      <c r="R297"/>
      <c r="S297"/>
      <c r="T297"/>
      <c r="U297"/>
      <c r="V297"/>
      <c r="W297" s="456" t="str">
        <f>'登録者'!B293</f>
        <v>ＫＳＵ０５６</v>
      </c>
      <c r="X297" s="453" t="str">
        <f t="shared" si="16"/>
        <v>KSU056</v>
      </c>
      <c r="Y297" s="457" t="str">
        <f>'登録者'!C293</f>
        <v>小　林　哲　也</v>
      </c>
      <c r="Z297" s="452" t="str">
        <f t="shared" si="17"/>
        <v>小林哲也</v>
      </c>
      <c r="AA297" s="452" t="str">
        <f t="shared" si="18"/>
        <v>小林哲也</v>
      </c>
      <c r="AB297"/>
      <c r="AC297"/>
      <c r="AD297"/>
      <c r="AE297"/>
      <c r="AF297"/>
      <c r="AG297"/>
      <c r="AH297"/>
      <c r="AI297"/>
      <c r="AJ297"/>
      <c r="AK297"/>
      <c r="AL297"/>
      <c r="AM297"/>
      <c r="AN297"/>
      <c r="AU297"/>
    </row>
    <row r="298" spans="18:47" ht="13.5">
      <c r="R298"/>
      <c r="S298"/>
      <c r="T298"/>
      <c r="U298"/>
      <c r="V298"/>
      <c r="W298" s="456" t="str">
        <f>'登録者'!B294</f>
        <v>ＥＡＴ００２</v>
      </c>
      <c r="X298" s="453" t="str">
        <f t="shared" si="16"/>
        <v>EAT002</v>
      </c>
      <c r="Y298" s="457" t="str">
        <f>'登録者'!C294</f>
        <v>山　中　　　浩</v>
      </c>
      <c r="Z298" s="452" t="str">
        <f t="shared" si="17"/>
        <v>山中浩</v>
      </c>
      <c r="AA298" s="452" t="str">
        <f t="shared" si="18"/>
        <v>山中浩</v>
      </c>
      <c r="AB298"/>
      <c r="AC298"/>
      <c r="AD298"/>
      <c r="AE298"/>
      <c r="AF298"/>
      <c r="AG298"/>
      <c r="AH298"/>
      <c r="AI298"/>
      <c r="AJ298"/>
      <c r="AK298"/>
      <c r="AL298"/>
      <c r="AM298"/>
      <c r="AN298"/>
      <c r="AU298"/>
    </row>
    <row r="299" spans="18:47" ht="13.5">
      <c r="R299"/>
      <c r="S299"/>
      <c r="T299"/>
      <c r="U299"/>
      <c r="V299"/>
      <c r="W299" s="456" t="str">
        <f>'登録者'!B295</f>
        <v>ＥＡＴ００３</v>
      </c>
      <c r="X299" s="453" t="str">
        <f t="shared" si="16"/>
        <v>EAT003</v>
      </c>
      <c r="Y299" s="457" t="str">
        <f>'登録者'!C295</f>
        <v>佐　藤　鋭　治</v>
      </c>
      <c r="Z299" s="452" t="str">
        <f t="shared" si="17"/>
        <v>佐藤鋭治</v>
      </c>
      <c r="AA299" s="452" t="str">
        <f t="shared" si="18"/>
        <v>佐藤鋭治</v>
      </c>
      <c r="AB299"/>
      <c r="AC299"/>
      <c r="AD299"/>
      <c r="AE299"/>
      <c r="AF299"/>
      <c r="AG299"/>
      <c r="AH299"/>
      <c r="AI299"/>
      <c r="AJ299"/>
      <c r="AK299"/>
      <c r="AL299"/>
      <c r="AM299"/>
      <c r="AN299"/>
      <c r="AU299"/>
    </row>
    <row r="300" spans="18:47" ht="13.5">
      <c r="R300"/>
      <c r="S300"/>
      <c r="T300"/>
      <c r="U300"/>
      <c r="V300"/>
      <c r="W300" s="456" t="str">
        <f>'登録者'!B296</f>
        <v>ＥＡＴ００４</v>
      </c>
      <c r="X300" s="453" t="str">
        <f t="shared" si="16"/>
        <v>EAT004</v>
      </c>
      <c r="Y300" s="457" t="str">
        <f>'登録者'!C296</f>
        <v>秋　山　寛　子</v>
      </c>
      <c r="Z300" s="452" t="str">
        <f t="shared" si="17"/>
        <v>秋山寛子</v>
      </c>
      <c r="AA300" s="452" t="str">
        <f t="shared" si="18"/>
        <v>秋山寛子</v>
      </c>
      <c r="AB300"/>
      <c r="AC300"/>
      <c r="AD300"/>
      <c r="AE300"/>
      <c r="AF300"/>
      <c r="AG300"/>
      <c r="AH300"/>
      <c r="AI300"/>
      <c r="AJ300"/>
      <c r="AK300"/>
      <c r="AL300"/>
      <c r="AM300"/>
      <c r="AN300"/>
      <c r="AU300"/>
    </row>
    <row r="301" spans="18:47" ht="13.5">
      <c r="R301"/>
      <c r="S301"/>
      <c r="T301"/>
      <c r="U301"/>
      <c r="V301"/>
      <c r="W301" s="456" t="str">
        <f>'登録者'!B297</f>
        <v>ＥＡＴ００５</v>
      </c>
      <c r="X301" s="453" t="str">
        <f t="shared" si="16"/>
        <v>EAT005</v>
      </c>
      <c r="Y301" s="457" t="str">
        <f>'登録者'!C297</f>
        <v>佐　藤　美　穂</v>
      </c>
      <c r="Z301" s="452" t="str">
        <f t="shared" si="17"/>
        <v>佐藤美穂</v>
      </c>
      <c r="AA301" s="452" t="str">
        <f t="shared" si="18"/>
        <v>佐藤美穂</v>
      </c>
      <c r="AB301"/>
      <c r="AC301"/>
      <c r="AD301"/>
      <c r="AE301"/>
      <c r="AF301"/>
      <c r="AG301"/>
      <c r="AH301"/>
      <c r="AI301"/>
      <c r="AJ301"/>
      <c r="AK301"/>
      <c r="AL301"/>
      <c r="AM301"/>
      <c r="AN301"/>
      <c r="AU301"/>
    </row>
    <row r="302" spans="18:47" ht="13.5">
      <c r="R302"/>
      <c r="S302"/>
      <c r="T302"/>
      <c r="U302"/>
      <c r="V302"/>
      <c r="W302" s="456" t="str">
        <f>'登録者'!B298</f>
        <v>ＥＡＴ００６</v>
      </c>
      <c r="X302" s="453" t="str">
        <f t="shared" si="16"/>
        <v>EAT006</v>
      </c>
      <c r="Y302" s="457" t="str">
        <f>'登録者'!C298</f>
        <v>平　間　麻　希</v>
      </c>
      <c r="Z302" s="452" t="str">
        <f t="shared" si="17"/>
        <v>平間麻希</v>
      </c>
      <c r="AA302" s="452" t="str">
        <f t="shared" si="18"/>
        <v>平間麻希</v>
      </c>
      <c r="AB302"/>
      <c r="AC302"/>
      <c r="AD302"/>
      <c r="AE302"/>
      <c r="AF302"/>
      <c r="AG302"/>
      <c r="AH302"/>
      <c r="AI302"/>
      <c r="AJ302"/>
      <c r="AK302"/>
      <c r="AL302"/>
      <c r="AM302"/>
      <c r="AN302"/>
      <c r="AU302"/>
    </row>
    <row r="303" spans="18:47" ht="13.5">
      <c r="R303"/>
      <c r="S303"/>
      <c r="T303"/>
      <c r="U303"/>
      <c r="V303"/>
      <c r="W303" s="456" t="str">
        <f>'登録者'!B299</f>
        <v>ＥＡＴ００７</v>
      </c>
      <c r="X303" s="453" t="str">
        <f t="shared" si="16"/>
        <v>EAT007</v>
      </c>
      <c r="Y303" s="457" t="str">
        <f>'登録者'!C299</f>
        <v>眞　鍋　美　帆</v>
      </c>
      <c r="Z303" s="452" t="str">
        <f t="shared" si="17"/>
        <v>眞鍋美帆</v>
      </c>
      <c r="AA303" s="452" t="str">
        <f t="shared" si="18"/>
        <v>眞鍋美帆</v>
      </c>
      <c r="AB303"/>
      <c r="AC303"/>
      <c r="AD303"/>
      <c r="AE303"/>
      <c r="AF303"/>
      <c r="AG303"/>
      <c r="AH303"/>
      <c r="AI303"/>
      <c r="AJ303"/>
      <c r="AK303"/>
      <c r="AL303"/>
      <c r="AM303"/>
      <c r="AN303"/>
      <c r="AU303"/>
    </row>
    <row r="304" spans="18:47" ht="13.5">
      <c r="R304"/>
      <c r="S304"/>
      <c r="T304"/>
      <c r="U304"/>
      <c r="V304"/>
      <c r="W304" s="456" t="str">
        <f>'登録者'!B300</f>
        <v>ＥＳＧ００１</v>
      </c>
      <c r="X304" s="453" t="str">
        <f t="shared" si="16"/>
        <v>ESG001</v>
      </c>
      <c r="Y304" s="457" t="str">
        <f>'登録者'!C300</f>
        <v>山　角　涼　太</v>
      </c>
      <c r="Z304" s="452" t="str">
        <f t="shared" si="17"/>
        <v>山角涼太</v>
      </c>
      <c r="AA304" s="452" t="str">
        <f t="shared" si="18"/>
        <v>山角涼太</v>
      </c>
      <c r="AB304"/>
      <c r="AC304"/>
      <c r="AD304"/>
      <c r="AE304"/>
      <c r="AF304"/>
      <c r="AG304"/>
      <c r="AH304"/>
      <c r="AI304"/>
      <c r="AJ304"/>
      <c r="AK304"/>
      <c r="AL304"/>
      <c r="AM304"/>
      <c r="AN304"/>
      <c r="AU304"/>
    </row>
    <row r="305" spans="18:47" ht="13.5">
      <c r="R305"/>
      <c r="S305"/>
      <c r="T305"/>
      <c r="U305"/>
      <c r="V305"/>
      <c r="W305" s="456" t="str">
        <f>'登録者'!B301</f>
        <v>ＥＳＧ００２</v>
      </c>
      <c r="X305" s="453" t="str">
        <f t="shared" si="16"/>
        <v>ESG002</v>
      </c>
      <c r="Y305" s="457" t="str">
        <f>'登録者'!C301</f>
        <v>桐　木　結　風</v>
      </c>
      <c r="Z305" s="452" t="str">
        <f t="shared" si="17"/>
        <v>桐木結風</v>
      </c>
      <c r="AA305" s="452" t="str">
        <f t="shared" si="18"/>
        <v>桐木結風</v>
      </c>
      <c r="AB305"/>
      <c r="AC305"/>
      <c r="AD305"/>
      <c r="AE305"/>
      <c r="AF305"/>
      <c r="AG305"/>
      <c r="AH305"/>
      <c r="AI305"/>
      <c r="AJ305"/>
      <c r="AK305"/>
      <c r="AL305"/>
      <c r="AM305"/>
      <c r="AN305"/>
      <c r="AU305"/>
    </row>
    <row r="306" spans="18:47" ht="13.5">
      <c r="R306"/>
      <c r="S306"/>
      <c r="T306"/>
      <c r="U306"/>
      <c r="V306"/>
      <c r="W306" s="456" t="str">
        <f>'登録者'!B302</f>
        <v>ＥＡＴ００１</v>
      </c>
      <c r="X306" s="453" t="str">
        <f t="shared" si="16"/>
        <v>EAT001</v>
      </c>
      <c r="Y306" s="457" t="str">
        <f>'登録者'!C302</f>
        <v>秋　山　　　敏</v>
      </c>
      <c r="Z306" s="452" t="str">
        <f t="shared" si="17"/>
        <v>秋山敏</v>
      </c>
      <c r="AA306" s="452" t="str">
        <f t="shared" si="18"/>
        <v>秋山敏</v>
      </c>
      <c r="AB306"/>
      <c r="AC306"/>
      <c r="AD306"/>
      <c r="AE306"/>
      <c r="AF306"/>
      <c r="AG306"/>
      <c r="AH306"/>
      <c r="AI306"/>
      <c r="AJ306"/>
      <c r="AK306"/>
      <c r="AL306"/>
      <c r="AM306"/>
      <c r="AN306"/>
      <c r="AU306"/>
    </row>
    <row r="307" spans="18:47" ht="13.5">
      <c r="R307"/>
      <c r="S307"/>
      <c r="T307"/>
      <c r="U307"/>
      <c r="V307"/>
      <c r="W307" s="456" t="str">
        <f>'登録者'!B303</f>
        <v>ＥＴＲ００１</v>
      </c>
      <c r="X307" s="453" t="str">
        <f t="shared" si="16"/>
        <v>ETR001</v>
      </c>
      <c r="Y307" s="457" t="str">
        <f>'登録者'!C303</f>
        <v>秋　山　　　樹</v>
      </c>
      <c r="Z307" s="452" t="str">
        <f t="shared" si="17"/>
        <v>秋山樹</v>
      </c>
      <c r="AA307" s="452" t="str">
        <f t="shared" si="18"/>
        <v>秋山樹</v>
      </c>
      <c r="AB307"/>
      <c r="AC307"/>
      <c r="AD307"/>
      <c r="AE307"/>
      <c r="AF307"/>
      <c r="AG307"/>
      <c r="AH307"/>
      <c r="AI307"/>
      <c r="AJ307"/>
      <c r="AK307"/>
      <c r="AL307"/>
      <c r="AM307"/>
      <c r="AN307"/>
      <c r="AU307"/>
    </row>
    <row r="308" spans="18:47" ht="13.5">
      <c r="R308"/>
      <c r="S308"/>
      <c r="T308"/>
      <c r="U308"/>
      <c r="V308"/>
      <c r="W308" s="456" t="str">
        <f>'登録者'!B304</f>
        <v>ＣＳＣ００２</v>
      </c>
      <c r="X308" s="453" t="str">
        <f t="shared" si="16"/>
        <v>CSC002</v>
      </c>
      <c r="Y308" s="457" t="str">
        <f>'登録者'!C304</f>
        <v>小　玉　信　子</v>
      </c>
      <c r="Z308" s="452" t="str">
        <f t="shared" si="17"/>
        <v>小玉信子</v>
      </c>
      <c r="AA308" s="452" t="str">
        <f t="shared" si="18"/>
        <v>小玉信子</v>
      </c>
      <c r="AB308"/>
      <c r="AC308"/>
      <c r="AD308"/>
      <c r="AE308"/>
      <c r="AF308"/>
      <c r="AG308"/>
      <c r="AH308"/>
      <c r="AI308"/>
      <c r="AJ308"/>
      <c r="AK308"/>
      <c r="AL308"/>
      <c r="AM308"/>
      <c r="AN308"/>
      <c r="AU308"/>
    </row>
    <row r="309" spans="18:47" ht="13.5">
      <c r="R309"/>
      <c r="S309"/>
      <c r="T309"/>
      <c r="U309"/>
      <c r="V309"/>
      <c r="W309" s="456" t="str">
        <f>'登録者'!B305</f>
        <v>ＣＳＣ００３</v>
      </c>
      <c r="X309" s="453" t="str">
        <f t="shared" si="16"/>
        <v>CSC003</v>
      </c>
      <c r="Y309" s="457" t="str">
        <f>'登録者'!C305</f>
        <v>小　玉　尚　貴</v>
      </c>
      <c r="Z309" s="452" t="str">
        <f t="shared" si="17"/>
        <v>小玉尚貴</v>
      </c>
      <c r="AA309" s="452" t="str">
        <f t="shared" si="18"/>
        <v>小玉尚貴</v>
      </c>
      <c r="AB309"/>
      <c r="AC309"/>
      <c r="AD309"/>
      <c r="AE309"/>
      <c r="AF309"/>
      <c r="AG309"/>
      <c r="AH309"/>
      <c r="AI309"/>
      <c r="AJ309"/>
      <c r="AK309"/>
      <c r="AL309"/>
      <c r="AM309"/>
      <c r="AN309"/>
      <c r="AU309"/>
    </row>
    <row r="310" spans="18:47" ht="13.5">
      <c r="R310"/>
      <c r="S310"/>
      <c r="T310"/>
      <c r="U310"/>
      <c r="V310"/>
      <c r="W310" s="456" t="str">
        <f>'登録者'!B306</f>
        <v>ＣＳＣ０３４</v>
      </c>
      <c r="X310" s="453" t="str">
        <f t="shared" si="16"/>
        <v>CSC034</v>
      </c>
      <c r="Y310" s="457" t="str">
        <f>'登録者'!C306</f>
        <v>阿　部　千　晶</v>
      </c>
      <c r="Z310" s="452" t="str">
        <f t="shared" si="17"/>
        <v>阿部千晶</v>
      </c>
      <c r="AA310" s="452" t="str">
        <f t="shared" si="18"/>
        <v>阿部千晶</v>
      </c>
      <c r="AB310"/>
      <c r="AC310"/>
      <c r="AD310"/>
      <c r="AE310"/>
      <c r="AF310"/>
      <c r="AG310"/>
      <c r="AH310"/>
      <c r="AI310"/>
      <c r="AJ310"/>
      <c r="AK310"/>
      <c r="AL310"/>
      <c r="AM310"/>
      <c r="AN310"/>
      <c r="AU310"/>
    </row>
    <row r="311" spans="18:47" ht="13.5">
      <c r="R311"/>
      <c r="S311"/>
      <c r="T311"/>
      <c r="U311"/>
      <c r="V311"/>
      <c r="W311" s="456" t="str">
        <f>'登録者'!B307</f>
        <v>ＣＳＣ０３５</v>
      </c>
      <c r="X311" s="453" t="str">
        <f t="shared" si="16"/>
        <v>CSC035</v>
      </c>
      <c r="Y311" s="457" t="str">
        <f>'登録者'!C307</f>
        <v>藤　田　優　月</v>
      </c>
      <c r="Z311" s="452" t="str">
        <f t="shared" si="17"/>
        <v>藤田優月</v>
      </c>
      <c r="AA311" s="452" t="str">
        <f t="shared" si="18"/>
        <v>藤田優月</v>
      </c>
      <c r="AB311"/>
      <c r="AC311"/>
      <c r="AD311"/>
      <c r="AE311"/>
      <c r="AF311"/>
      <c r="AG311"/>
      <c r="AH311"/>
      <c r="AI311"/>
      <c r="AJ311"/>
      <c r="AK311"/>
      <c r="AL311"/>
      <c r="AM311"/>
      <c r="AN311"/>
      <c r="AU311"/>
    </row>
    <row r="312" spans="18:47" ht="13.5">
      <c r="R312"/>
      <c r="S312"/>
      <c r="T312"/>
      <c r="U312"/>
      <c r="V312"/>
      <c r="W312" s="456" t="str">
        <f>'登録者'!B308</f>
        <v>ＣＳＣ０３６</v>
      </c>
      <c r="X312" s="453" t="str">
        <f t="shared" si="16"/>
        <v>CSC036</v>
      </c>
      <c r="Y312" s="457" t="str">
        <f>'登録者'!C308</f>
        <v>中　原　康　晴</v>
      </c>
      <c r="Z312" s="452" t="str">
        <f t="shared" si="17"/>
        <v>中原康晴</v>
      </c>
      <c r="AA312" s="452" t="str">
        <f t="shared" si="18"/>
        <v>中原康晴</v>
      </c>
      <c r="AB312"/>
      <c r="AC312"/>
      <c r="AD312"/>
      <c r="AE312"/>
      <c r="AF312"/>
      <c r="AG312"/>
      <c r="AH312"/>
      <c r="AI312"/>
      <c r="AJ312"/>
      <c r="AK312"/>
      <c r="AL312"/>
      <c r="AM312"/>
      <c r="AN312"/>
      <c r="AU312"/>
    </row>
    <row r="313" spans="18:47" ht="13.5">
      <c r="R313"/>
      <c r="S313"/>
      <c r="T313"/>
      <c r="U313"/>
      <c r="V313"/>
      <c r="W313" s="456" t="str">
        <f>'登録者'!B309</f>
        <v>ＣＳＣ０３７</v>
      </c>
      <c r="X313" s="453" t="str">
        <f t="shared" si="16"/>
        <v>CSC037</v>
      </c>
      <c r="Y313" s="457" t="str">
        <f>'登録者'!C309</f>
        <v>占　部　雄　成</v>
      </c>
      <c r="Z313" s="452" t="str">
        <f t="shared" si="17"/>
        <v>占部雄成</v>
      </c>
      <c r="AA313" s="452" t="str">
        <f t="shared" si="18"/>
        <v>占部雄成</v>
      </c>
      <c r="AB313"/>
      <c r="AC313"/>
      <c r="AD313"/>
      <c r="AE313"/>
      <c r="AF313"/>
      <c r="AG313"/>
      <c r="AH313"/>
      <c r="AI313"/>
      <c r="AJ313"/>
      <c r="AK313"/>
      <c r="AL313"/>
      <c r="AM313"/>
      <c r="AN313"/>
      <c r="AU313"/>
    </row>
    <row r="314" spans="18:47" ht="13.5">
      <c r="R314"/>
      <c r="S314"/>
      <c r="T314"/>
      <c r="U314"/>
      <c r="V314"/>
      <c r="W314" s="456" t="str">
        <f>'登録者'!B310</f>
        <v>ＣＯＵＯ９８</v>
      </c>
      <c r="X314" s="453" t="str">
        <f t="shared" si="16"/>
        <v>COUO98</v>
      </c>
      <c r="Y314" s="457" t="str">
        <f>'登録者'!C310</f>
        <v>大　場　悠　斗</v>
      </c>
      <c r="Z314" s="452" t="str">
        <f t="shared" si="17"/>
        <v>大場悠斗</v>
      </c>
      <c r="AA314" s="452" t="str">
        <f t="shared" si="18"/>
        <v>大場悠斗</v>
      </c>
      <c r="AB314"/>
      <c r="AC314"/>
      <c r="AD314"/>
      <c r="AE314"/>
      <c r="AF314"/>
      <c r="AG314"/>
      <c r="AH314"/>
      <c r="AI314"/>
      <c r="AJ314"/>
      <c r="AK314"/>
      <c r="AL314"/>
      <c r="AM314"/>
      <c r="AN314"/>
      <c r="AU314"/>
    </row>
    <row r="315" spans="18:47" ht="13.5">
      <c r="R315"/>
      <c r="S315"/>
      <c r="T315"/>
      <c r="U315"/>
      <c r="V315"/>
      <c r="W315" s="456" t="str">
        <f>'登録者'!B311</f>
        <v>ＣＯＵ１００</v>
      </c>
      <c r="X315" s="453" t="str">
        <f t="shared" si="16"/>
        <v>COU100</v>
      </c>
      <c r="Y315" s="457" t="str">
        <f>'登録者'!C311</f>
        <v>芝　井　叶　子</v>
      </c>
      <c r="Z315" s="452" t="str">
        <f t="shared" si="17"/>
        <v>芝井叶子</v>
      </c>
      <c r="AA315" s="452" t="str">
        <f t="shared" si="18"/>
        <v>芝井叶子</v>
      </c>
      <c r="AB315"/>
      <c r="AC315"/>
      <c r="AD315"/>
      <c r="AE315"/>
      <c r="AF315"/>
      <c r="AG315"/>
      <c r="AH315"/>
      <c r="AI315"/>
      <c r="AJ315"/>
      <c r="AK315"/>
      <c r="AL315"/>
      <c r="AM315"/>
      <c r="AN315"/>
      <c r="AU315"/>
    </row>
    <row r="316" spans="18:47" ht="13.5">
      <c r="R316"/>
      <c r="S316"/>
      <c r="T316"/>
      <c r="U316"/>
      <c r="V316"/>
      <c r="W316" s="456" t="str">
        <f>'登録者'!B312</f>
        <v>ＣＯＵ１０２</v>
      </c>
      <c r="X316" s="453" t="str">
        <f t="shared" si="16"/>
        <v>COU102</v>
      </c>
      <c r="Y316" s="457" t="str">
        <f>'登録者'!C312</f>
        <v>加　藤　　　叶</v>
      </c>
      <c r="Z316" s="452" t="str">
        <f t="shared" si="17"/>
        <v>加藤叶</v>
      </c>
      <c r="AA316" s="452" t="str">
        <f t="shared" si="18"/>
        <v>加藤叶</v>
      </c>
      <c r="AB316"/>
      <c r="AC316"/>
      <c r="AD316"/>
      <c r="AE316"/>
      <c r="AF316"/>
      <c r="AG316"/>
      <c r="AH316"/>
      <c r="AI316"/>
      <c r="AJ316"/>
      <c r="AK316"/>
      <c r="AL316"/>
      <c r="AM316"/>
      <c r="AN316"/>
      <c r="AU316"/>
    </row>
    <row r="317" spans="18:47" ht="13.5">
      <c r="R317"/>
      <c r="S317"/>
      <c r="T317"/>
      <c r="U317"/>
      <c r="V317"/>
      <c r="W317" s="456" t="str">
        <f>'登録者'!B313</f>
        <v>ＣＯＵ１０３</v>
      </c>
      <c r="X317" s="453" t="str">
        <f t="shared" si="16"/>
        <v>COU103</v>
      </c>
      <c r="Y317" s="457" t="str">
        <f>'登録者'!C313</f>
        <v>塩　野　皓　康</v>
      </c>
      <c r="Z317" s="452" t="str">
        <f t="shared" si="17"/>
        <v>塩野皓康</v>
      </c>
      <c r="AA317" s="452" t="str">
        <f t="shared" si="18"/>
        <v>塩野皓康</v>
      </c>
      <c r="AB317"/>
      <c r="AC317"/>
      <c r="AD317"/>
      <c r="AE317"/>
      <c r="AF317"/>
      <c r="AG317"/>
      <c r="AH317"/>
      <c r="AI317"/>
      <c r="AJ317"/>
      <c r="AK317"/>
      <c r="AL317"/>
      <c r="AM317"/>
      <c r="AN317"/>
      <c r="AU317"/>
    </row>
    <row r="318" spans="18:47" ht="13.5">
      <c r="R318"/>
      <c r="S318"/>
      <c r="T318"/>
      <c r="U318"/>
      <c r="V318"/>
      <c r="W318" s="456" t="str">
        <f>'登録者'!B314</f>
        <v>ＣＯＵ１０４</v>
      </c>
      <c r="X318" s="453" t="str">
        <f t="shared" si="16"/>
        <v>COU104</v>
      </c>
      <c r="Y318" s="457" t="str">
        <f>'登録者'!C314</f>
        <v>奥　村　彩　花</v>
      </c>
      <c r="Z318" s="452" t="str">
        <f t="shared" si="17"/>
        <v>奥村彩花</v>
      </c>
      <c r="AA318" s="452" t="str">
        <f t="shared" si="18"/>
        <v>奥村彩花</v>
      </c>
      <c r="AB318"/>
      <c r="AC318"/>
      <c r="AD318"/>
      <c r="AE318"/>
      <c r="AF318"/>
      <c r="AG318"/>
      <c r="AH318"/>
      <c r="AI318"/>
      <c r="AJ318"/>
      <c r="AK318"/>
      <c r="AL318"/>
      <c r="AM318"/>
      <c r="AN318"/>
      <c r="AU318"/>
    </row>
    <row r="319" spans="18:47" ht="13.5">
      <c r="R319"/>
      <c r="S319"/>
      <c r="T319"/>
      <c r="U319"/>
      <c r="V319"/>
      <c r="W319" s="456" t="str">
        <f>'登録者'!B315</f>
        <v>ＣＯＵ１０５</v>
      </c>
      <c r="X319" s="453" t="str">
        <f t="shared" si="16"/>
        <v>COU105</v>
      </c>
      <c r="Y319" s="457" t="str">
        <f>'登録者'!C315</f>
        <v>岩　井　優　子</v>
      </c>
      <c r="Z319" s="452" t="str">
        <f t="shared" si="17"/>
        <v>岩井優子</v>
      </c>
      <c r="AA319" s="452" t="str">
        <f t="shared" si="18"/>
        <v>岩井優子</v>
      </c>
      <c r="AB319"/>
      <c r="AC319"/>
      <c r="AD319"/>
      <c r="AE319"/>
      <c r="AF319"/>
      <c r="AG319"/>
      <c r="AH319"/>
      <c r="AI319"/>
      <c r="AJ319"/>
      <c r="AK319"/>
      <c r="AL319"/>
      <c r="AM319"/>
      <c r="AN319"/>
      <c r="AU319"/>
    </row>
    <row r="320" spans="18:47" ht="13.5">
      <c r="R320"/>
      <c r="S320"/>
      <c r="T320"/>
      <c r="U320"/>
      <c r="V320"/>
      <c r="W320" s="456" t="str">
        <f>'登録者'!B316</f>
        <v>ＣＯＵ１０６</v>
      </c>
      <c r="X320" s="453" t="str">
        <f t="shared" si="16"/>
        <v>COU106</v>
      </c>
      <c r="Y320" s="457" t="str">
        <f>'登録者'!C316</f>
        <v>上　田　裕　太</v>
      </c>
      <c r="Z320" s="452" t="str">
        <f t="shared" si="17"/>
        <v>上田裕太</v>
      </c>
      <c r="AA320" s="452" t="str">
        <f t="shared" si="18"/>
        <v>上田裕太</v>
      </c>
      <c r="AB320"/>
      <c r="AC320"/>
      <c r="AD320"/>
      <c r="AE320"/>
      <c r="AF320"/>
      <c r="AG320"/>
      <c r="AH320"/>
      <c r="AI320"/>
      <c r="AJ320"/>
      <c r="AK320"/>
      <c r="AL320"/>
      <c r="AM320"/>
      <c r="AN320"/>
      <c r="AU320"/>
    </row>
    <row r="321" spans="18:47" ht="13.5">
      <c r="R321"/>
      <c r="S321"/>
      <c r="T321"/>
      <c r="U321"/>
      <c r="V321"/>
      <c r="W321" s="456" t="str">
        <f>'登録者'!B317</f>
        <v>ＣＯＵ１０７</v>
      </c>
      <c r="X321" s="453" t="str">
        <f t="shared" si="16"/>
        <v>COU107</v>
      </c>
      <c r="Y321" s="457" t="str">
        <f>'登録者'!C317</f>
        <v>坂　井　隆　一</v>
      </c>
      <c r="Z321" s="452" t="str">
        <f t="shared" si="17"/>
        <v>坂井隆一</v>
      </c>
      <c r="AA321" s="452" t="str">
        <f t="shared" si="18"/>
        <v>坂井隆一</v>
      </c>
      <c r="AB321"/>
      <c r="AC321"/>
      <c r="AD321"/>
      <c r="AE321"/>
      <c r="AF321"/>
      <c r="AG321"/>
      <c r="AH321"/>
      <c r="AI321"/>
      <c r="AJ321"/>
      <c r="AK321"/>
      <c r="AL321"/>
      <c r="AM321"/>
      <c r="AN321"/>
      <c r="AU321"/>
    </row>
    <row r="322" spans="18:47" ht="13.5">
      <c r="R322"/>
      <c r="S322"/>
      <c r="T322"/>
      <c r="U322"/>
      <c r="V322"/>
      <c r="W322" s="456" t="str">
        <f>'登録者'!B318</f>
        <v>ＣＯＵ１０８</v>
      </c>
      <c r="X322" s="453" t="str">
        <f t="shared" si="16"/>
        <v>COU108</v>
      </c>
      <c r="Y322" s="457" t="str">
        <f>'登録者'!C318</f>
        <v>吉　田　悠　陽</v>
      </c>
      <c r="Z322" s="452" t="str">
        <f t="shared" si="17"/>
        <v>吉田悠陽</v>
      </c>
      <c r="AA322" s="452" t="str">
        <f t="shared" si="18"/>
        <v>吉田悠陽</v>
      </c>
      <c r="AB322"/>
      <c r="AC322"/>
      <c r="AD322"/>
      <c r="AE322"/>
      <c r="AF322"/>
      <c r="AG322"/>
      <c r="AH322"/>
      <c r="AI322"/>
      <c r="AJ322"/>
      <c r="AK322"/>
      <c r="AL322"/>
      <c r="AM322"/>
      <c r="AN322"/>
      <c r="AU322"/>
    </row>
    <row r="323" spans="18:47" ht="13.5">
      <c r="R323"/>
      <c r="S323"/>
      <c r="T323"/>
      <c r="U323"/>
      <c r="V323"/>
      <c r="W323" s="456" t="str">
        <f>'登録者'!B319</f>
        <v>ＣＯＵ１０９</v>
      </c>
      <c r="X323" s="453" t="str">
        <f t="shared" si="16"/>
        <v>COU109</v>
      </c>
      <c r="Y323" s="457" t="str">
        <f>'登録者'!C319</f>
        <v>各　務　綾　花</v>
      </c>
      <c r="Z323" s="452" t="str">
        <f t="shared" si="17"/>
        <v>各務綾花</v>
      </c>
      <c r="AA323" s="452" t="str">
        <f t="shared" si="18"/>
        <v>各務綾花</v>
      </c>
      <c r="AB323"/>
      <c r="AC323"/>
      <c r="AD323"/>
      <c r="AE323"/>
      <c r="AF323"/>
      <c r="AG323"/>
      <c r="AH323"/>
      <c r="AI323"/>
      <c r="AJ323"/>
      <c r="AK323"/>
      <c r="AL323"/>
      <c r="AM323"/>
      <c r="AN323"/>
      <c r="AU323"/>
    </row>
    <row r="324" spans="18:47" ht="13.5">
      <c r="R324"/>
      <c r="S324"/>
      <c r="T324"/>
      <c r="U324"/>
      <c r="V324"/>
      <c r="W324" s="456" t="str">
        <f>'登録者'!B320</f>
        <v>ＣＯＵ１１０</v>
      </c>
      <c r="X324" s="453" t="str">
        <f t="shared" si="16"/>
        <v>COU110</v>
      </c>
      <c r="Y324" s="457" t="str">
        <f>'登録者'!C320</f>
        <v>谷　　　駿之介</v>
      </c>
      <c r="Z324" s="452" t="str">
        <f t="shared" si="17"/>
        <v>谷駿之介</v>
      </c>
      <c r="AA324" s="452" t="str">
        <f t="shared" si="18"/>
        <v>谷駿之介</v>
      </c>
      <c r="AB324"/>
      <c r="AC324"/>
      <c r="AD324"/>
      <c r="AE324"/>
      <c r="AF324"/>
      <c r="AG324"/>
      <c r="AH324"/>
      <c r="AI324"/>
      <c r="AJ324"/>
      <c r="AK324"/>
      <c r="AL324"/>
      <c r="AM324"/>
      <c r="AN324"/>
      <c r="AU324"/>
    </row>
    <row r="325" spans="18:47" ht="13.5">
      <c r="R325"/>
      <c r="S325"/>
      <c r="T325"/>
      <c r="U325"/>
      <c r="V325"/>
      <c r="W325" s="456" t="str">
        <f>'登録者'!B321</f>
        <v>ＣＯＵ１１１</v>
      </c>
      <c r="X325" s="453" t="str">
        <f t="shared" si="16"/>
        <v>COU111</v>
      </c>
      <c r="Y325" s="457" t="str">
        <f>'登録者'!C321</f>
        <v>鈴　木　克　哉</v>
      </c>
      <c r="Z325" s="452" t="str">
        <f t="shared" si="17"/>
        <v>鈴木克哉</v>
      </c>
      <c r="AA325" s="452" t="str">
        <f t="shared" si="18"/>
        <v>鈴木克哉</v>
      </c>
      <c r="AB325"/>
      <c r="AC325"/>
      <c r="AD325"/>
      <c r="AE325"/>
      <c r="AF325"/>
      <c r="AG325"/>
      <c r="AH325"/>
      <c r="AI325"/>
      <c r="AJ325"/>
      <c r="AK325"/>
      <c r="AL325"/>
      <c r="AM325"/>
      <c r="AN325"/>
      <c r="AU325"/>
    </row>
    <row r="326" spans="18:47" ht="13.5">
      <c r="R326"/>
      <c r="S326"/>
      <c r="T326"/>
      <c r="U326"/>
      <c r="V326"/>
      <c r="W326" s="456" t="str">
        <f>'登録者'!B322</f>
        <v>ＣＯＵ１１２</v>
      </c>
      <c r="X326" s="453" t="str">
        <f t="shared" si="16"/>
        <v>COU112</v>
      </c>
      <c r="Y326" s="457" t="str">
        <f>'登録者'!C322</f>
        <v>岡　部　亮　大</v>
      </c>
      <c r="Z326" s="452" t="str">
        <f t="shared" si="17"/>
        <v>岡部亮大</v>
      </c>
      <c r="AA326" s="452" t="str">
        <f t="shared" si="18"/>
        <v>岡部亮大</v>
      </c>
      <c r="AB326"/>
      <c r="AC326"/>
      <c r="AD326"/>
      <c r="AE326"/>
      <c r="AF326"/>
      <c r="AG326"/>
      <c r="AH326"/>
      <c r="AI326"/>
      <c r="AJ326"/>
      <c r="AK326"/>
      <c r="AL326"/>
      <c r="AM326"/>
      <c r="AN326"/>
      <c r="AU326"/>
    </row>
    <row r="327" spans="18:47" ht="13.5">
      <c r="R327"/>
      <c r="S327"/>
      <c r="T327"/>
      <c r="U327"/>
      <c r="V327"/>
      <c r="W327" s="456" t="str">
        <f>'登録者'!B323</f>
        <v>ＣＤＡ０１７</v>
      </c>
      <c r="X327" s="453" t="str">
        <f t="shared" si="16"/>
        <v>CDA017</v>
      </c>
      <c r="Y327" s="457" t="str">
        <f>'登録者'!C323</f>
        <v>田　野　有　一</v>
      </c>
      <c r="Z327" s="452" t="str">
        <f t="shared" si="17"/>
        <v>田野有一</v>
      </c>
      <c r="AA327" s="452" t="str">
        <f t="shared" si="18"/>
        <v>田野有一</v>
      </c>
      <c r="AB327"/>
      <c r="AC327"/>
      <c r="AD327"/>
      <c r="AE327"/>
      <c r="AF327"/>
      <c r="AG327"/>
      <c r="AH327"/>
      <c r="AI327"/>
      <c r="AJ327"/>
      <c r="AK327"/>
      <c r="AL327"/>
      <c r="AM327"/>
      <c r="AN327"/>
      <c r="AU327"/>
    </row>
    <row r="328" spans="18:47" ht="13.5">
      <c r="R328"/>
      <c r="S328"/>
      <c r="T328"/>
      <c r="U328"/>
      <c r="V328"/>
      <c r="W328" s="456" t="str">
        <f>'登録者'!B324</f>
        <v>ＣＤＡ００４</v>
      </c>
      <c r="X328" s="453" t="str">
        <f aca="true" t="shared" si="19" ref="X328:X376">ASC(W328)</f>
        <v>CDA004</v>
      </c>
      <c r="Y328" s="457" t="str">
        <f>'登録者'!C324</f>
        <v>上　村　清　信</v>
      </c>
      <c r="Z328" s="452" t="str">
        <f aca="true" t="shared" si="20" ref="Z328:Z376">TRIM(SUBSTITUTE(Y328,"　",""))</f>
        <v>上村清信</v>
      </c>
      <c r="AA328" s="452" t="str">
        <f aca="true" t="shared" si="21" ref="AA328:AA376">TRIM(SUBSTITUTE(Z328," ",""))</f>
        <v>上村清信</v>
      </c>
      <c r="AB328"/>
      <c r="AC328"/>
      <c r="AD328"/>
      <c r="AE328"/>
      <c r="AF328"/>
      <c r="AG328"/>
      <c r="AH328"/>
      <c r="AI328"/>
      <c r="AJ328"/>
      <c r="AK328"/>
      <c r="AL328"/>
      <c r="AM328"/>
      <c r="AN328"/>
      <c r="AU328"/>
    </row>
    <row r="329" spans="18:47" ht="13.5">
      <c r="R329"/>
      <c r="S329"/>
      <c r="T329"/>
      <c r="U329"/>
      <c r="V329"/>
      <c r="W329" s="456" t="str">
        <f>'登録者'!B325</f>
        <v>ＣＤＡ０１３</v>
      </c>
      <c r="X329" s="453" t="str">
        <f t="shared" si="19"/>
        <v>CDA013</v>
      </c>
      <c r="Y329" s="457" t="str">
        <f>'登録者'!C325</f>
        <v>佐　藤　完　二</v>
      </c>
      <c r="Z329" s="452" t="str">
        <f t="shared" si="20"/>
        <v>佐藤完二</v>
      </c>
      <c r="AA329" s="452" t="str">
        <f t="shared" si="21"/>
        <v>佐藤完二</v>
      </c>
      <c r="AB329"/>
      <c r="AC329"/>
      <c r="AD329"/>
      <c r="AE329"/>
      <c r="AF329"/>
      <c r="AG329"/>
      <c r="AH329"/>
      <c r="AI329"/>
      <c r="AJ329"/>
      <c r="AK329"/>
      <c r="AL329"/>
      <c r="AM329"/>
      <c r="AN329"/>
      <c r="AU329"/>
    </row>
    <row r="330" spans="18:47" ht="13.5">
      <c r="R330"/>
      <c r="S330"/>
      <c r="T330"/>
      <c r="U330"/>
      <c r="V330"/>
      <c r="W330" s="456" t="str">
        <f>'登録者'!B326</f>
        <v>ＣＤＡ０２６</v>
      </c>
      <c r="X330" s="453" t="str">
        <f t="shared" si="19"/>
        <v>CDA026</v>
      </c>
      <c r="Y330" s="457" t="str">
        <f>'登録者'!C326</f>
        <v>北　側　達　也</v>
      </c>
      <c r="Z330" s="452" t="str">
        <f t="shared" si="20"/>
        <v>北側達也</v>
      </c>
      <c r="AA330" s="452" t="str">
        <f t="shared" si="21"/>
        <v>北側達也</v>
      </c>
      <c r="AB330"/>
      <c r="AC330"/>
      <c r="AD330"/>
      <c r="AE330"/>
      <c r="AF330"/>
      <c r="AG330"/>
      <c r="AH330"/>
      <c r="AI330"/>
      <c r="AJ330"/>
      <c r="AK330"/>
      <c r="AL330"/>
      <c r="AM330"/>
      <c r="AN330"/>
      <c r="AU330"/>
    </row>
    <row r="331" spans="18:47" ht="13.5">
      <c r="R331"/>
      <c r="S331"/>
      <c r="T331"/>
      <c r="U331"/>
      <c r="V331"/>
      <c r="W331" s="456" t="str">
        <f>'登録者'!B327</f>
        <v>ＣＳＣ００４</v>
      </c>
      <c r="X331" s="453" t="str">
        <f t="shared" si="19"/>
        <v>CSC004</v>
      </c>
      <c r="Y331" s="457" t="str">
        <f>'登録者'!C327</f>
        <v>井　澗　　　孝</v>
      </c>
      <c r="Z331" s="452" t="str">
        <f t="shared" si="20"/>
        <v>井澗孝</v>
      </c>
      <c r="AA331" s="452" t="str">
        <f t="shared" si="21"/>
        <v>井澗孝</v>
      </c>
      <c r="AB331"/>
      <c r="AC331"/>
      <c r="AD331"/>
      <c r="AE331"/>
      <c r="AF331"/>
      <c r="AG331"/>
      <c r="AH331"/>
      <c r="AI331"/>
      <c r="AJ331"/>
      <c r="AK331"/>
      <c r="AL331"/>
      <c r="AM331"/>
      <c r="AN331"/>
      <c r="AU331"/>
    </row>
    <row r="332" spans="18:47" ht="13.5">
      <c r="R332"/>
      <c r="S332"/>
      <c r="T332"/>
      <c r="U332"/>
      <c r="V332"/>
      <c r="W332" s="456" t="str">
        <f>'登録者'!B328</f>
        <v>ＫＧＵ００１</v>
      </c>
      <c r="X332" s="453" t="str">
        <f t="shared" si="19"/>
        <v>KGU001</v>
      </c>
      <c r="Y332" s="457" t="str">
        <f>'登録者'!C328</f>
        <v>伊　熊　克毅己</v>
      </c>
      <c r="Z332" s="452" t="str">
        <f t="shared" si="20"/>
        <v>伊熊克毅己</v>
      </c>
      <c r="AA332" s="452" t="str">
        <f t="shared" si="21"/>
        <v>伊熊克毅己</v>
      </c>
      <c r="AB332"/>
      <c r="AC332"/>
      <c r="AD332"/>
      <c r="AE332"/>
      <c r="AF332"/>
      <c r="AG332"/>
      <c r="AH332"/>
      <c r="AI332"/>
      <c r="AJ332"/>
      <c r="AK332"/>
      <c r="AL332"/>
      <c r="AM332"/>
      <c r="AN332"/>
      <c r="AU332"/>
    </row>
    <row r="333" spans="18:47" ht="13.5">
      <c r="R333"/>
      <c r="S333"/>
      <c r="T333"/>
      <c r="U333"/>
      <c r="V333"/>
      <c r="W333" s="456" t="str">
        <f>'登録者'!B329</f>
        <v>ＮＦＡ０１３</v>
      </c>
      <c r="X333" s="453" t="str">
        <f t="shared" si="19"/>
        <v>NFA013</v>
      </c>
      <c r="Y333" s="457" t="str">
        <f>'登録者'!C329</f>
        <v>吉　岡　　　翼</v>
      </c>
      <c r="Z333" s="452" t="str">
        <f t="shared" si="20"/>
        <v>吉岡翼</v>
      </c>
      <c r="AA333" s="452" t="str">
        <f t="shared" si="21"/>
        <v>吉岡翼</v>
      </c>
      <c r="AB333"/>
      <c r="AC333"/>
      <c r="AD333"/>
      <c r="AE333"/>
      <c r="AF333"/>
      <c r="AG333"/>
      <c r="AH333"/>
      <c r="AI333"/>
      <c r="AJ333"/>
      <c r="AK333"/>
      <c r="AL333"/>
      <c r="AM333"/>
      <c r="AN333"/>
      <c r="AU333"/>
    </row>
    <row r="334" spans="18:47" ht="13.5">
      <c r="R334"/>
      <c r="S334"/>
      <c r="T334"/>
      <c r="U334"/>
      <c r="V334"/>
      <c r="W334" s="456">
        <f>'登録者'!B330</f>
        <v>0</v>
      </c>
      <c r="X334" s="453" t="str">
        <f t="shared" si="19"/>
        <v>0</v>
      </c>
      <c r="Y334" s="457">
        <f>'登録者'!C330</f>
        <v>0</v>
      </c>
      <c r="Z334" s="452" t="str">
        <f t="shared" si="20"/>
        <v>0</v>
      </c>
      <c r="AA334" s="452" t="str">
        <f t="shared" si="21"/>
        <v>0</v>
      </c>
      <c r="AB334"/>
      <c r="AC334"/>
      <c r="AD334"/>
      <c r="AE334"/>
      <c r="AF334"/>
      <c r="AG334"/>
      <c r="AH334"/>
      <c r="AI334"/>
      <c r="AJ334"/>
      <c r="AK334"/>
      <c r="AL334"/>
      <c r="AM334"/>
      <c r="AN334"/>
      <c r="AU334"/>
    </row>
    <row r="335" spans="18:47" ht="13.5">
      <c r="R335"/>
      <c r="S335"/>
      <c r="T335"/>
      <c r="U335"/>
      <c r="V335"/>
      <c r="W335" s="456">
        <f>'登録者'!B331</f>
        <v>0</v>
      </c>
      <c r="X335" s="453" t="str">
        <f t="shared" si="19"/>
        <v>0</v>
      </c>
      <c r="Y335" s="457">
        <f>'登録者'!C331</f>
        <v>0</v>
      </c>
      <c r="Z335" s="452" t="str">
        <f t="shared" si="20"/>
        <v>0</v>
      </c>
      <c r="AA335" s="452" t="str">
        <f t="shared" si="21"/>
        <v>0</v>
      </c>
      <c r="AB335"/>
      <c r="AC335"/>
      <c r="AD335"/>
      <c r="AE335"/>
      <c r="AF335"/>
      <c r="AG335"/>
      <c r="AH335"/>
      <c r="AI335"/>
      <c r="AJ335"/>
      <c r="AK335"/>
      <c r="AL335"/>
      <c r="AM335"/>
      <c r="AN335"/>
      <c r="AU335"/>
    </row>
    <row r="336" spans="18:47" ht="13.5">
      <c r="R336"/>
      <c r="S336"/>
      <c r="T336"/>
      <c r="U336"/>
      <c r="V336"/>
      <c r="W336" s="456">
        <f>'登録者'!B332</f>
        <v>0</v>
      </c>
      <c r="X336" s="453" t="str">
        <f t="shared" si="19"/>
        <v>0</v>
      </c>
      <c r="Y336" s="457">
        <f>'登録者'!C332</f>
        <v>0</v>
      </c>
      <c r="Z336" s="452" t="str">
        <f t="shared" si="20"/>
        <v>0</v>
      </c>
      <c r="AA336" s="452" t="str">
        <f t="shared" si="21"/>
        <v>0</v>
      </c>
      <c r="AB336"/>
      <c r="AC336"/>
      <c r="AD336"/>
      <c r="AE336"/>
      <c r="AF336"/>
      <c r="AG336"/>
      <c r="AH336"/>
      <c r="AI336"/>
      <c r="AJ336"/>
      <c r="AK336"/>
      <c r="AL336"/>
      <c r="AM336"/>
      <c r="AN336"/>
      <c r="AU336"/>
    </row>
    <row r="337" spans="18:47" ht="13.5">
      <c r="R337"/>
      <c r="S337"/>
      <c r="T337"/>
      <c r="U337"/>
      <c r="V337"/>
      <c r="W337" s="456">
        <f>'登録者'!B333</f>
        <v>0</v>
      </c>
      <c r="X337" s="453" t="str">
        <f t="shared" si="19"/>
        <v>0</v>
      </c>
      <c r="Y337" s="457">
        <f>'登録者'!C333</f>
        <v>0</v>
      </c>
      <c r="Z337" s="452" t="str">
        <f t="shared" si="20"/>
        <v>0</v>
      </c>
      <c r="AA337" s="452" t="str">
        <f t="shared" si="21"/>
        <v>0</v>
      </c>
      <c r="AB337"/>
      <c r="AC337"/>
      <c r="AD337"/>
      <c r="AE337"/>
      <c r="AF337"/>
      <c r="AG337"/>
      <c r="AH337"/>
      <c r="AI337"/>
      <c r="AJ337"/>
      <c r="AK337"/>
      <c r="AL337"/>
      <c r="AM337"/>
      <c r="AN337"/>
      <c r="AU337"/>
    </row>
    <row r="338" spans="18:47" ht="13.5">
      <c r="R338"/>
      <c r="S338"/>
      <c r="T338"/>
      <c r="U338"/>
      <c r="V338"/>
      <c r="W338" s="456">
        <f>'登録者'!B334</f>
        <v>0</v>
      </c>
      <c r="X338" s="453" t="str">
        <f t="shared" si="19"/>
        <v>0</v>
      </c>
      <c r="Y338" s="457">
        <f>'登録者'!C334</f>
        <v>0</v>
      </c>
      <c r="Z338" s="452" t="str">
        <f t="shared" si="20"/>
        <v>0</v>
      </c>
      <c r="AA338" s="452" t="str">
        <f t="shared" si="21"/>
        <v>0</v>
      </c>
      <c r="AB338"/>
      <c r="AC338"/>
      <c r="AD338"/>
      <c r="AE338"/>
      <c r="AF338"/>
      <c r="AG338"/>
      <c r="AH338"/>
      <c r="AI338"/>
      <c r="AJ338"/>
      <c r="AK338"/>
      <c r="AL338"/>
      <c r="AM338"/>
      <c r="AN338"/>
      <c r="AU338"/>
    </row>
    <row r="339" spans="18:47" ht="13.5">
      <c r="R339"/>
      <c r="S339"/>
      <c r="T339"/>
      <c r="U339"/>
      <c r="V339"/>
      <c r="W339" s="456">
        <f>'登録者'!B335</f>
        <v>0</v>
      </c>
      <c r="X339" s="453" t="str">
        <f t="shared" si="19"/>
        <v>0</v>
      </c>
      <c r="Y339" s="457">
        <f>'登録者'!C335</f>
        <v>0</v>
      </c>
      <c r="Z339" s="452" t="str">
        <f t="shared" si="20"/>
        <v>0</v>
      </c>
      <c r="AA339" s="452" t="str">
        <f t="shared" si="21"/>
        <v>0</v>
      </c>
      <c r="AB339"/>
      <c r="AC339"/>
      <c r="AD339"/>
      <c r="AE339"/>
      <c r="AF339"/>
      <c r="AG339"/>
      <c r="AH339"/>
      <c r="AI339"/>
      <c r="AJ339"/>
      <c r="AK339"/>
      <c r="AL339"/>
      <c r="AM339"/>
      <c r="AN339"/>
      <c r="AU339"/>
    </row>
    <row r="340" spans="18:47" ht="13.5">
      <c r="R340"/>
      <c r="S340"/>
      <c r="T340"/>
      <c r="U340"/>
      <c r="V340"/>
      <c r="W340" s="456">
        <f>'登録者'!B336</f>
        <v>0</v>
      </c>
      <c r="X340" s="453" t="str">
        <f t="shared" si="19"/>
        <v>0</v>
      </c>
      <c r="Y340" s="457">
        <f>'登録者'!C336</f>
        <v>0</v>
      </c>
      <c r="Z340" s="452" t="str">
        <f t="shared" si="20"/>
        <v>0</v>
      </c>
      <c r="AA340" s="452" t="str">
        <f t="shared" si="21"/>
        <v>0</v>
      </c>
      <c r="AB340"/>
      <c r="AC340"/>
      <c r="AD340"/>
      <c r="AE340"/>
      <c r="AF340"/>
      <c r="AG340"/>
      <c r="AH340"/>
      <c r="AI340"/>
      <c r="AJ340"/>
      <c r="AK340"/>
      <c r="AL340"/>
      <c r="AM340"/>
      <c r="AN340"/>
      <c r="AU340"/>
    </row>
    <row r="341" spans="18:47" ht="13.5">
      <c r="R341"/>
      <c r="S341"/>
      <c r="T341"/>
      <c r="U341"/>
      <c r="V341"/>
      <c r="W341" s="456">
        <f>'登録者'!B337</f>
        <v>0</v>
      </c>
      <c r="X341" s="453" t="str">
        <f t="shared" si="19"/>
        <v>0</v>
      </c>
      <c r="Y341" s="457">
        <f>'登録者'!C337</f>
        <v>0</v>
      </c>
      <c r="Z341" s="452" t="str">
        <f t="shared" si="20"/>
        <v>0</v>
      </c>
      <c r="AA341" s="452" t="str">
        <f t="shared" si="21"/>
        <v>0</v>
      </c>
      <c r="AB341"/>
      <c r="AC341"/>
      <c r="AD341"/>
      <c r="AE341"/>
      <c r="AF341"/>
      <c r="AG341"/>
      <c r="AH341"/>
      <c r="AI341"/>
      <c r="AJ341"/>
      <c r="AK341"/>
      <c r="AL341"/>
      <c r="AM341"/>
      <c r="AN341"/>
      <c r="AU341"/>
    </row>
    <row r="342" spans="18:47" ht="13.5">
      <c r="R342"/>
      <c r="S342"/>
      <c r="T342"/>
      <c r="U342"/>
      <c r="V342"/>
      <c r="W342" s="456">
        <f>'登録者'!B338</f>
        <v>0</v>
      </c>
      <c r="X342" s="453" t="str">
        <f t="shared" si="19"/>
        <v>0</v>
      </c>
      <c r="Y342" s="457">
        <f>'登録者'!C338</f>
        <v>0</v>
      </c>
      <c r="Z342" s="452" t="str">
        <f t="shared" si="20"/>
        <v>0</v>
      </c>
      <c r="AA342" s="452" t="str">
        <f t="shared" si="21"/>
        <v>0</v>
      </c>
      <c r="AB342"/>
      <c r="AC342"/>
      <c r="AD342"/>
      <c r="AE342"/>
      <c r="AF342"/>
      <c r="AG342"/>
      <c r="AH342"/>
      <c r="AI342"/>
      <c r="AJ342"/>
      <c r="AK342"/>
      <c r="AL342"/>
      <c r="AM342"/>
      <c r="AN342"/>
      <c r="AU342"/>
    </row>
    <row r="343" spans="18:47" ht="13.5">
      <c r="R343"/>
      <c r="S343"/>
      <c r="T343"/>
      <c r="U343"/>
      <c r="V343"/>
      <c r="W343" s="456">
        <f>'登録者'!B339</f>
        <v>0</v>
      </c>
      <c r="X343" s="453" t="str">
        <f t="shared" si="19"/>
        <v>0</v>
      </c>
      <c r="Y343" s="457">
        <f>'登録者'!C339</f>
        <v>0</v>
      </c>
      <c r="Z343" s="452" t="str">
        <f t="shared" si="20"/>
        <v>0</v>
      </c>
      <c r="AA343" s="452" t="str">
        <f t="shared" si="21"/>
        <v>0</v>
      </c>
      <c r="AB343"/>
      <c r="AC343"/>
      <c r="AD343"/>
      <c r="AE343"/>
      <c r="AF343"/>
      <c r="AG343"/>
      <c r="AH343"/>
      <c r="AI343"/>
      <c r="AJ343"/>
      <c r="AK343"/>
      <c r="AL343"/>
      <c r="AM343"/>
      <c r="AN343"/>
      <c r="AU343"/>
    </row>
    <row r="344" spans="18:47" ht="13.5">
      <c r="R344"/>
      <c r="S344"/>
      <c r="T344"/>
      <c r="U344"/>
      <c r="V344"/>
      <c r="W344" s="456">
        <f>'登録者'!B340</f>
        <v>0</v>
      </c>
      <c r="X344" s="453" t="str">
        <f t="shared" si="19"/>
        <v>0</v>
      </c>
      <c r="Y344" s="457">
        <f>'登録者'!C340</f>
        <v>0</v>
      </c>
      <c r="Z344" s="452" t="str">
        <f t="shared" si="20"/>
        <v>0</v>
      </c>
      <c r="AA344" s="452" t="str">
        <f t="shared" si="21"/>
        <v>0</v>
      </c>
      <c r="AB344"/>
      <c r="AC344"/>
      <c r="AD344"/>
      <c r="AE344"/>
      <c r="AF344"/>
      <c r="AG344"/>
      <c r="AH344"/>
      <c r="AI344"/>
      <c r="AJ344"/>
      <c r="AK344"/>
      <c r="AL344"/>
      <c r="AM344"/>
      <c r="AN344"/>
      <c r="AU344"/>
    </row>
    <row r="345" spans="18:47" ht="13.5">
      <c r="R345"/>
      <c r="S345"/>
      <c r="T345"/>
      <c r="U345"/>
      <c r="V345"/>
      <c r="W345" s="456">
        <f>'登録者'!B341</f>
        <v>0</v>
      </c>
      <c r="X345" s="453" t="str">
        <f t="shared" si="19"/>
        <v>0</v>
      </c>
      <c r="Y345" s="457">
        <f>'登録者'!C341</f>
        <v>0</v>
      </c>
      <c r="Z345" s="452" t="str">
        <f t="shared" si="20"/>
        <v>0</v>
      </c>
      <c r="AA345" s="452" t="str">
        <f t="shared" si="21"/>
        <v>0</v>
      </c>
      <c r="AB345"/>
      <c r="AC345"/>
      <c r="AD345"/>
      <c r="AE345"/>
      <c r="AF345"/>
      <c r="AG345"/>
      <c r="AH345"/>
      <c r="AI345"/>
      <c r="AJ345"/>
      <c r="AK345"/>
      <c r="AL345"/>
      <c r="AM345"/>
      <c r="AN345"/>
      <c r="AU345"/>
    </row>
    <row r="346" spans="18:47" ht="13.5">
      <c r="R346"/>
      <c r="S346"/>
      <c r="T346"/>
      <c r="U346"/>
      <c r="V346"/>
      <c r="W346" s="456">
        <f>'登録者'!B342</f>
        <v>0</v>
      </c>
      <c r="X346" s="453" t="str">
        <f t="shared" si="19"/>
        <v>0</v>
      </c>
      <c r="Y346" s="457">
        <f>'登録者'!C342</f>
        <v>0</v>
      </c>
      <c r="Z346" s="452" t="str">
        <f t="shared" si="20"/>
        <v>0</v>
      </c>
      <c r="AA346" s="452" t="str">
        <f t="shared" si="21"/>
        <v>0</v>
      </c>
      <c r="AB346"/>
      <c r="AC346"/>
      <c r="AD346"/>
      <c r="AE346"/>
      <c r="AF346"/>
      <c r="AG346"/>
      <c r="AH346"/>
      <c r="AI346"/>
      <c r="AJ346"/>
      <c r="AK346"/>
      <c r="AL346"/>
      <c r="AM346"/>
      <c r="AN346"/>
      <c r="AU346"/>
    </row>
    <row r="347" spans="18:47" ht="13.5">
      <c r="R347"/>
      <c r="S347"/>
      <c r="T347"/>
      <c r="U347"/>
      <c r="V347"/>
      <c r="W347" s="456">
        <f>'登録者'!B343</f>
        <v>0</v>
      </c>
      <c r="X347" s="453" t="str">
        <f t="shared" si="19"/>
        <v>0</v>
      </c>
      <c r="Y347" s="457">
        <f>'登録者'!C343</f>
        <v>0</v>
      </c>
      <c r="Z347" s="452" t="str">
        <f t="shared" si="20"/>
        <v>0</v>
      </c>
      <c r="AA347" s="452" t="str">
        <f t="shared" si="21"/>
        <v>0</v>
      </c>
      <c r="AB347"/>
      <c r="AC347"/>
      <c r="AD347"/>
      <c r="AE347"/>
      <c r="AF347"/>
      <c r="AG347"/>
      <c r="AH347"/>
      <c r="AI347"/>
      <c r="AJ347"/>
      <c r="AK347"/>
      <c r="AL347"/>
      <c r="AM347"/>
      <c r="AN347"/>
      <c r="AU347"/>
    </row>
    <row r="348" spans="18:47" ht="13.5">
      <c r="R348"/>
      <c r="S348"/>
      <c r="T348"/>
      <c r="U348"/>
      <c r="V348"/>
      <c r="W348" s="456">
        <f>'登録者'!B344</f>
        <v>0</v>
      </c>
      <c r="X348" s="453" t="str">
        <f t="shared" si="19"/>
        <v>0</v>
      </c>
      <c r="Y348" s="457">
        <f>'登録者'!C344</f>
        <v>0</v>
      </c>
      <c r="Z348" s="452" t="str">
        <f t="shared" si="20"/>
        <v>0</v>
      </c>
      <c r="AA348" s="452" t="str">
        <f t="shared" si="21"/>
        <v>0</v>
      </c>
      <c r="AB348"/>
      <c r="AC348"/>
      <c r="AD348"/>
      <c r="AE348"/>
      <c r="AF348"/>
      <c r="AG348"/>
      <c r="AH348"/>
      <c r="AI348"/>
      <c r="AJ348"/>
      <c r="AK348"/>
      <c r="AL348"/>
      <c r="AM348"/>
      <c r="AN348"/>
      <c r="AU348"/>
    </row>
    <row r="349" spans="18:47" ht="13.5">
      <c r="R349"/>
      <c r="S349"/>
      <c r="T349"/>
      <c r="U349"/>
      <c r="V349"/>
      <c r="W349" s="456">
        <f>'登録者'!B345</f>
        <v>0</v>
      </c>
      <c r="X349" s="453" t="str">
        <f t="shared" si="19"/>
        <v>0</v>
      </c>
      <c r="Y349" s="457">
        <f>'登録者'!C345</f>
        <v>0</v>
      </c>
      <c r="Z349" s="452" t="str">
        <f t="shared" si="20"/>
        <v>0</v>
      </c>
      <c r="AA349" s="452" t="str">
        <f t="shared" si="21"/>
        <v>0</v>
      </c>
      <c r="AB349"/>
      <c r="AC349"/>
      <c r="AD349"/>
      <c r="AE349"/>
      <c r="AF349"/>
      <c r="AG349"/>
      <c r="AH349"/>
      <c r="AI349"/>
      <c r="AJ349"/>
      <c r="AK349"/>
      <c r="AL349"/>
      <c r="AM349"/>
      <c r="AN349"/>
      <c r="AU349"/>
    </row>
    <row r="350" spans="18:47" ht="13.5">
      <c r="R350"/>
      <c r="S350"/>
      <c r="T350"/>
      <c r="U350"/>
      <c r="V350"/>
      <c r="W350" s="456">
        <f>'登録者'!B346</f>
        <v>0</v>
      </c>
      <c r="X350" s="453" t="str">
        <f t="shared" si="19"/>
        <v>0</v>
      </c>
      <c r="Y350" s="457">
        <f>'登録者'!C346</f>
        <v>0</v>
      </c>
      <c r="Z350" s="452" t="str">
        <f t="shared" si="20"/>
        <v>0</v>
      </c>
      <c r="AA350" s="452" t="str">
        <f t="shared" si="21"/>
        <v>0</v>
      </c>
      <c r="AB350"/>
      <c r="AC350"/>
      <c r="AD350"/>
      <c r="AE350"/>
      <c r="AF350"/>
      <c r="AG350"/>
      <c r="AH350"/>
      <c r="AI350"/>
      <c r="AJ350"/>
      <c r="AK350"/>
      <c r="AL350"/>
      <c r="AM350"/>
      <c r="AN350"/>
      <c r="AU350"/>
    </row>
    <row r="351" spans="18:47" ht="13.5">
      <c r="R351"/>
      <c r="S351"/>
      <c r="T351"/>
      <c r="U351"/>
      <c r="V351"/>
      <c r="W351" s="456">
        <f>'登録者'!B347</f>
        <v>0</v>
      </c>
      <c r="X351" s="453" t="str">
        <f t="shared" si="19"/>
        <v>0</v>
      </c>
      <c r="Y351" s="457">
        <f>'登録者'!C347</f>
        <v>0</v>
      </c>
      <c r="Z351" s="452" t="str">
        <f t="shared" si="20"/>
        <v>0</v>
      </c>
      <c r="AA351" s="452" t="str">
        <f t="shared" si="21"/>
        <v>0</v>
      </c>
      <c r="AB351"/>
      <c r="AC351"/>
      <c r="AD351"/>
      <c r="AE351"/>
      <c r="AF351"/>
      <c r="AG351"/>
      <c r="AH351"/>
      <c r="AI351"/>
      <c r="AJ351"/>
      <c r="AK351"/>
      <c r="AL351"/>
      <c r="AM351"/>
      <c r="AN351"/>
      <c r="AU351"/>
    </row>
    <row r="352" spans="18:47" ht="13.5">
      <c r="R352"/>
      <c r="S352"/>
      <c r="T352"/>
      <c r="U352"/>
      <c r="V352"/>
      <c r="W352" s="456">
        <f>'登録者'!B348</f>
        <v>0</v>
      </c>
      <c r="X352" s="453" t="str">
        <f t="shared" si="19"/>
        <v>0</v>
      </c>
      <c r="Y352" s="457">
        <f>'登録者'!C348</f>
        <v>0</v>
      </c>
      <c r="Z352" s="452" t="str">
        <f t="shared" si="20"/>
        <v>0</v>
      </c>
      <c r="AA352" s="452" t="str">
        <f t="shared" si="21"/>
        <v>0</v>
      </c>
      <c r="AB352"/>
      <c r="AC352"/>
      <c r="AD352"/>
      <c r="AE352"/>
      <c r="AF352"/>
      <c r="AG352"/>
      <c r="AH352"/>
      <c r="AI352"/>
      <c r="AJ352"/>
      <c r="AK352"/>
      <c r="AL352"/>
      <c r="AM352"/>
      <c r="AN352"/>
      <c r="AU352"/>
    </row>
    <row r="353" spans="18:47" ht="13.5">
      <c r="R353"/>
      <c r="S353"/>
      <c r="T353"/>
      <c r="U353"/>
      <c r="V353"/>
      <c r="W353" s="456">
        <f>'登録者'!B349</f>
        <v>0</v>
      </c>
      <c r="X353" s="453" t="str">
        <f t="shared" si="19"/>
        <v>0</v>
      </c>
      <c r="Y353" s="457">
        <f>'登録者'!C349</f>
        <v>0</v>
      </c>
      <c r="Z353" s="452" t="str">
        <f t="shared" si="20"/>
        <v>0</v>
      </c>
      <c r="AA353" s="452" t="str">
        <f t="shared" si="21"/>
        <v>0</v>
      </c>
      <c r="AB353"/>
      <c r="AC353"/>
      <c r="AD353"/>
      <c r="AE353"/>
      <c r="AF353"/>
      <c r="AG353"/>
      <c r="AH353"/>
      <c r="AI353"/>
      <c r="AJ353"/>
      <c r="AK353"/>
      <c r="AL353"/>
      <c r="AM353"/>
      <c r="AN353"/>
      <c r="AU353"/>
    </row>
    <row r="354" spans="18:47" ht="13.5">
      <c r="R354"/>
      <c r="S354"/>
      <c r="T354"/>
      <c r="U354"/>
      <c r="V354"/>
      <c r="W354" s="456">
        <f>'登録者'!B350</f>
        <v>0</v>
      </c>
      <c r="X354" s="453" t="str">
        <f t="shared" si="19"/>
        <v>0</v>
      </c>
      <c r="Y354" s="457">
        <f>'登録者'!C350</f>
        <v>0</v>
      </c>
      <c r="Z354" s="452" t="str">
        <f t="shared" si="20"/>
        <v>0</v>
      </c>
      <c r="AA354" s="452" t="str">
        <f t="shared" si="21"/>
        <v>0</v>
      </c>
      <c r="AB354"/>
      <c r="AC354"/>
      <c r="AD354"/>
      <c r="AE354"/>
      <c r="AF354"/>
      <c r="AG354"/>
      <c r="AH354"/>
      <c r="AI354"/>
      <c r="AJ354"/>
      <c r="AK354"/>
      <c r="AL354"/>
      <c r="AM354"/>
      <c r="AN354"/>
      <c r="AU354"/>
    </row>
    <row r="355" spans="18:47" ht="13.5">
      <c r="R355"/>
      <c r="S355"/>
      <c r="T355"/>
      <c r="U355"/>
      <c r="V355"/>
      <c r="W355" s="456">
        <f>'登録者'!B351</f>
        <v>0</v>
      </c>
      <c r="X355" s="453" t="str">
        <f t="shared" si="19"/>
        <v>0</v>
      </c>
      <c r="Y355" s="457">
        <f>'登録者'!C351</f>
        <v>0</v>
      </c>
      <c r="Z355" s="452" t="str">
        <f t="shared" si="20"/>
        <v>0</v>
      </c>
      <c r="AA355" s="452" t="str">
        <f t="shared" si="21"/>
        <v>0</v>
      </c>
      <c r="AB355"/>
      <c r="AC355"/>
      <c r="AD355"/>
      <c r="AE355"/>
      <c r="AF355"/>
      <c r="AG355"/>
      <c r="AH355"/>
      <c r="AI355"/>
      <c r="AJ355"/>
      <c r="AK355"/>
      <c r="AL355"/>
      <c r="AM355"/>
      <c r="AN355"/>
      <c r="AU355"/>
    </row>
    <row r="356" spans="18:47" ht="13.5">
      <c r="R356"/>
      <c r="S356"/>
      <c r="T356"/>
      <c r="U356"/>
      <c r="V356"/>
      <c r="W356" s="456">
        <f>'登録者'!B352</f>
        <v>0</v>
      </c>
      <c r="X356" s="453" t="str">
        <f t="shared" si="19"/>
        <v>0</v>
      </c>
      <c r="Y356" s="457">
        <f>'登録者'!C352</f>
        <v>0</v>
      </c>
      <c r="Z356" s="452" t="str">
        <f t="shared" si="20"/>
        <v>0</v>
      </c>
      <c r="AA356" s="452" t="str">
        <f t="shared" si="21"/>
        <v>0</v>
      </c>
      <c r="AB356"/>
      <c r="AC356"/>
      <c r="AD356"/>
      <c r="AE356"/>
      <c r="AF356"/>
      <c r="AG356"/>
      <c r="AH356"/>
      <c r="AI356"/>
      <c r="AJ356"/>
      <c r="AK356"/>
      <c r="AL356"/>
      <c r="AM356"/>
      <c r="AN356"/>
      <c r="AU356"/>
    </row>
    <row r="357" spans="18:47" ht="13.5">
      <c r="R357"/>
      <c r="S357"/>
      <c r="T357"/>
      <c r="U357"/>
      <c r="V357"/>
      <c r="W357" s="456">
        <f>'登録者'!B353</f>
        <v>0</v>
      </c>
      <c r="X357" s="453" t="str">
        <f t="shared" si="19"/>
        <v>0</v>
      </c>
      <c r="Y357" s="457">
        <f>'登録者'!C353</f>
        <v>0</v>
      </c>
      <c r="Z357" s="452" t="str">
        <f t="shared" si="20"/>
        <v>0</v>
      </c>
      <c r="AA357" s="452" t="str">
        <f t="shared" si="21"/>
        <v>0</v>
      </c>
      <c r="AB357"/>
      <c r="AC357"/>
      <c r="AD357"/>
      <c r="AE357"/>
      <c r="AF357"/>
      <c r="AG357"/>
      <c r="AH357"/>
      <c r="AI357"/>
      <c r="AJ357"/>
      <c r="AK357"/>
      <c r="AL357"/>
      <c r="AM357"/>
      <c r="AN357"/>
      <c r="AU357"/>
    </row>
    <row r="358" spans="18:47" ht="13.5">
      <c r="R358"/>
      <c r="S358"/>
      <c r="T358"/>
      <c r="U358"/>
      <c r="V358"/>
      <c r="W358" s="456">
        <f>'登録者'!B354</f>
        <v>0</v>
      </c>
      <c r="X358" s="453" t="str">
        <f t="shared" si="19"/>
        <v>0</v>
      </c>
      <c r="Y358" s="457">
        <f>'登録者'!C354</f>
        <v>0</v>
      </c>
      <c r="Z358" s="452" t="str">
        <f t="shared" si="20"/>
        <v>0</v>
      </c>
      <c r="AA358" s="452" t="str">
        <f t="shared" si="21"/>
        <v>0</v>
      </c>
      <c r="AB358"/>
      <c r="AC358"/>
      <c r="AD358"/>
      <c r="AE358"/>
      <c r="AF358"/>
      <c r="AG358"/>
      <c r="AH358"/>
      <c r="AI358"/>
      <c r="AJ358"/>
      <c r="AK358"/>
      <c r="AL358"/>
      <c r="AM358"/>
      <c r="AN358"/>
      <c r="AU358"/>
    </row>
    <row r="359" spans="18:47" ht="13.5">
      <c r="R359"/>
      <c r="S359"/>
      <c r="T359"/>
      <c r="U359"/>
      <c r="V359"/>
      <c r="W359" s="456">
        <f>'登録者'!B355</f>
        <v>0</v>
      </c>
      <c r="X359" s="453" t="str">
        <f t="shared" si="19"/>
        <v>0</v>
      </c>
      <c r="Y359" s="457">
        <f>'登録者'!C355</f>
        <v>0</v>
      </c>
      <c r="Z359" s="452" t="str">
        <f t="shared" si="20"/>
        <v>0</v>
      </c>
      <c r="AA359" s="452" t="str">
        <f t="shared" si="21"/>
        <v>0</v>
      </c>
      <c r="AB359"/>
      <c r="AC359"/>
      <c r="AD359"/>
      <c r="AE359"/>
      <c r="AF359"/>
      <c r="AG359"/>
      <c r="AH359"/>
      <c r="AI359"/>
      <c r="AJ359"/>
      <c r="AK359"/>
      <c r="AL359"/>
      <c r="AM359"/>
      <c r="AN359"/>
      <c r="AU359"/>
    </row>
    <row r="360" spans="18:47" ht="13.5">
      <c r="R360"/>
      <c r="S360"/>
      <c r="T360"/>
      <c r="U360"/>
      <c r="V360"/>
      <c r="W360" s="456">
        <f>'登録者'!B356</f>
        <v>0</v>
      </c>
      <c r="X360" s="453" t="str">
        <f t="shared" si="19"/>
        <v>0</v>
      </c>
      <c r="Y360" s="457">
        <f>'登録者'!C356</f>
        <v>0</v>
      </c>
      <c r="Z360" s="452" t="str">
        <f t="shared" si="20"/>
        <v>0</v>
      </c>
      <c r="AA360" s="452" t="str">
        <f t="shared" si="21"/>
        <v>0</v>
      </c>
      <c r="AB360"/>
      <c r="AC360"/>
      <c r="AD360"/>
      <c r="AE360"/>
      <c r="AF360"/>
      <c r="AG360"/>
      <c r="AH360"/>
      <c r="AI360"/>
      <c r="AJ360"/>
      <c r="AK360"/>
      <c r="AL360"/>
      <c r="AM360"/>
      <c r="AN360"/>
      <c r="AU360"/>
    </row>
    <row r="361" spans="18:47" ht="13.5">
      <c r="R361"/>
      <c r="S361"/>
      <c r="T361"/>
      <c r="U361"/>
      <c r="V361"/>
      <c r="W361" s="456">
        <f>'登録者'!B357</f>
        <v>0</v>
      </c>
      <c r="X361" s="453" t="str">
        <f t="shared" si="19"/>
        <v>0</v>
      </c>
      <c r="Y361" s="457">
        <f>'登録者'!C357</f>
        <v>0</v>
      </c>
      <c r="Z361" s="452" t="str">
        <f t="shared" si="20"/>
        <v>0</v>
      </c>
      <c r="AA361" s="452" t="str">
        <f t="shared" si="21"/>
        <v>0</v>
      </c>
      <c r="AB361"/>
      <c r="AC361"/>
      <c r="AD361"/>
      <c r="AE361"/>
      <c r="AF361"/>
      <c r="AG361"/>
      <c r="AH361"/>
      <c r="AI361"/>
      <c r="AJ361"/>
      <c r="AK361"/>
      <c r="AL361"/>
      <c r="AM361"/>
      <c r="AN361"/>
      <c r="AU361"/>
    </row>
    <row r="362" spans="18:47" ht="13.5">
      <c r="R362"/>
      <c r="S362"/>
      <c r="T362"/>
      <c r="U362"/>
      <c r="V362"/>
      <c r="W362" s="456">
        <f>'登録者'!B358</f>
        <v>0</v>
      </c>
      <c r="X362" s="453" t="str">
        <f t="shared" si="19"/>
        <v>0</v>
      </c>
      <c r="Y362" s="457">
        <f>'登録者'!C358</f>
        <v>0</v>
      </c>
      <c r="Z362" s="452" t="str">
        <f t="shared" si="20"/>
        <v>0</v>
      </c>
      <c r="AA362" s="452" t="str">
        <f t="shared" si="21"/>
        <v>0</v>
      </c>
      <c r="AB362"/>
      <c r="AC362"/>
      <c r="AD362"/>
      <c r="AE362"/>
      <c r="AF362"/>
      <c r="AG362"/>
      <c r="AH362"/>
      <c r="AI362"/>
      <c r="AJ362"/>
      <c r="AK362"/>
      <c r="AL362"/>
      <c r="AM362"/>
      <c r="AN362"/>
      <c r="AU362"/>
    </row>
    <row r="363" spans="18:47" ht="13.5">
      <c r="R363"/>
      <c r="S363"/>
      <c r="T363"/>
      <c r="U363"/>
      <c r="V363"/>
      <c r="W363" s="456">
        <f>'登録者'!B359</f>
        <v>0</v>
      </c>
      <c r="X363" s="453" t="str">
        <f t="shared" si="19"/>
        <v>0</v>
      </c>
      <c r="Y363" s="457">
        <f>'登録者'!C359</f>
        <v>0</v>
      </c>
      <c r="Z363" s="452" t="str">
        <f t="shared" si="20"/>
        <v>0</v>
      </c>
      <c r="AA363" s="452" t="str">
        <f t="shared" si="21"/>
        <v>0</v>
      </c>
      <c r="AB363"/>
      <c r="AC363"/>
      <c r="AD363"/>
      <c r="AE363"/>
      <c r="AF363"/>
      <c r="AG363"/>
      <c r="AH363"/>
      <c r="AI363"/>
      <c r="AJ363"/>
      <c r="AK363"/>
      <c r="AL363"/>
      <c r="AM363"/>
      <c r="AN363"/>
      <c r="AU363"/>
    </row>
    <row r="364" spans="18:47" ht="13.5">
      <c r="R364"/>
      <c r="S364"/>
      <c r="T364"/>
      <c r="U364"/>
      <c r="V364"/>
      <c r="W364" s="456">
        <f>'登録者'!B360</f>
        <v>0</v>
      </c>
      <c r="X364" s="453" t="str">
        <f t="shared" si="19"/>
        <v>0</v>
      </c>
      <c r="Y364" s="457">
        <f>'登録者'!C360</f>
        <v>0</v>
      </c>
      <c r="Z364" s="452" t="str">
        <f t="shared" si="20"/>
        <v>0</v>
      </c>
      <c r="AA364" s="452" t="str">
        <f t="shared" si="21"/>
        <v>0</v>
      </c>
      <c r="AB364"/>
      <c r="AC364"/>
      <c r="AD364"/>
      <c r="AE364"/>
      <c r="AF364"/>
      <c r="AG364"/>
      <c r="AH364"/>
      <c r="AI364"/>
      <c r="AJ364"/>
      <c r="AK364"/>
      <c r="AL364"/>
      <c r="AM364"/>
      <c r="AN364"/>
      <c r="AU364"/>
    </row>
    <row r="365" spans="18:47" ht="13.5">
      <c r="R365"/>
      <c r="S365"/>
      <c r="T365"/>
      <c r="U365"/>
      <c r="V365"/>
      <c r="W365" s="456">
        <f>'登録者'!B361</f>
        <v>0</v>
      </c>
      <c r="X365" s="453" t="str">
        <f t="shared" si="19"/>
        <v>0</v>
      </c>
      <c r="Y365" s="457">
        <f>'登録者'!C361</f>
        <v>0</v>
      </c>
      <c r="Z365" s="452" t="str">
        <f t="shared" si="20"/>
        <v>0</v>
      </c>
      <c r="AA365" s="452" t="str">
        <f t="shared" si="21"/>
        <v>0</v>
      </c>
      <c r="AB365"/>
      <c r="AC365"/>
      <c r="AD365"/>
      <c r="AE365"/>
      <c r="AF365"/>
      <c r="AG365"/>
      <c r="AH365"/>
      <c r="AI365"/>
      <c r="AJ365"/>
      <c r="AK365"/>
      <c r="AL365"/>
      <c r="AM365"/>
      <c r="AN365"/>
      <c r="AU365"/>
    </row>
    <row r="366" spans="18:47" ht="13.5">
      <c r="R366"/>
      <c r="S366"/>
      <c r="T366"/>
      <c r="U366"/>
      <c r="V366"/>
      <c r="W366" s="456">
        <f>'登録者'!B362</f>
        <v>0</v>
      </c>
      <c r="X366" s="453" t="str">
        <f t="shared" si="19"/>
        <v>0</v>
      </c>
      <c r="Y366" s="457">
        <f>'登録者'!C362</f>
        <v>0</v>
      </c>
      <c r="Z366" s="452" t="str">
        <f t="shared" si="20"/>
        <v>0</v>
      </c>
      <c r="AA366" s="452" t="str">
        <f t="shared" si="21"/>
        <v>0</v>
      </c>
      <c r="AB366"/>
      <c r="AC366"/>
      <c r="AD366"/>
      <c r="AE366"/>
      <c r="AF366"/>
      <c r="AG366"/>
      <c r="AH366"/>
      <c r="AI366"/>
      <c r="AJ366"/>
      <c r="AK366"/>
      <c r="AL366"/>
      <c r="AM366"/>
      <c r="AN366"/>
      <c r="AU366"/>
    </row>
    <row r="367" spans="18:47" ht="13.5">
      <c r="R367"/>
      <c r="S367"/>
      <c r="T367"/>
      <c r="U367"/>
      <c r="V367"/>
      <c r="W367" s="456">
        <f>'登録者'!B363</f>
        <v>0</v>
      </c>
      <c r="X367" s="453" t="str">
        <f t="shared" si="19"/>
        <v>0</v>
      </c>
      <c r="Y367" s="457">
        <f>'登録者'!C363</f>
        <v>0</v>
      </c>
      <c r="Z367" s="452" t="str">
        <f t="shared" si="20"/>
        <v>0</v>
      </c>
      <c r="AA367" s="452" t="str">
        <f t="shared" si="21"/>
        <v>0</v>
      </c>
      <c r="AB367"/>
      <c r="AC367"/>
      <c r="AD367"/>
      <c r="AE367"/>
      <c r="AF367"/>
      <c r="AG367"/>
      <c r="AH367"/>
      <c r="AI367"/>
      <c r="AJ367"/>
      <c r="AK367"/>
      <c r="AL367"/>
      <c r="AM367"/>
      <c r="AN367"/>
      <c r="AU367"/>
    </row>
    <row r="368" spans="18:47" ht="13.5">
      <c r="R368"/>
      <c r="S368"/>
      <c r="T368"/>
      <c r="U368"/>
      <c r="V368"/>
      <c r="W368" s="456">
        <f>'登録者'!B364</f>
        <v>0</v>
      </c>
      <c r="X368" s="453" t="str">
        <f t="shared" si="19"/>
        <v>0</v>
      </c>
      <c r="Y368" s="457">
        <f>'登録者'!C364</f>
        <v>0</v>
      </c>
      <c r="Z368" s="452" t="str">
        <f t="shared" si="20"/>
        <v>0</v>
      </c>
      <c r="AA368" s="452" t="str">
        <f t="shared" si="21"/>
        <v>0</v>
      </c>
      <c r="AB368"/>
      <c r="AC368"/>
      <c r="AD368"/>
      <c r="AE368"/>
      <c r="AF368"/>
      <c r="AG368"/>
      <c r="AH368"/>
      <c r="AI368"/>
      <c r="AJ368"/>
      <c r="AK368"/>
      <c r="AL368"/>
      <c r="AM368"/>
      <c r="AN368"/>
      <c r="AU368"/>
    </row>
    <row r="369" spans="18:47" ht="13.5">
      <c r="R369"/>
      <c r="S369"/>
      <c r="T369"/>
      <c r="U369"/>
      <c r="V369"/>
      <c r="W369" s="456">
        <f>'登録者'!B365</f>
        <v>0</v>
      </c>
      <c r="X369" s="453" t="str">
        <f t="shared" si="19"/>
        <v>0</v>
      </c>
      <c r="Y369" s="457">
        <f>'登録者'!C365</f>
        <v>0</v>
      </c>
      <c r="Z369" s="452" t="str">
        <f t="shared" si="20"/>
        <v>0</v>
      </c>
      <c r="AA369" s="452" t="str">
        <f t="shared" si="21"/>
        <v>0</v>
      </c>
      <c r="AB369"/>
      <c r="AC369"/>
      <c r="AD369"/>
      <c r="AE369"/>
      <c r="AF369"/>
      <c r="AG369"/>
      <c r="AH369"/>
      <c r="AI369"/>
      <c r="AJ369"/>
      <c r="AK369"/>
      <c r="AL369"/>
      <c r="AM369"/>
      <c r="AN369"/>
      <c r="AU369"/>
    </row>
    <row r="370" spans="18:47" ht="13.5">
      <c r="R370"/>
      <c r="S370"/>
      <c r="T370"/>
      <c r="U370"/>
      <c r="V370"/>
      <c r="W370" s="456">
        <f>'登録者'!B366</f>
        <v>0</v>
      </c>
      <c r="X370" s="453" t="str">
        <f t="shared" si="19"/>
        <v>0</v>
      </c>
      <c r="Y370" s="457">
        <f>'登録者'!C366</f>
        <v>0</v>
      </c>
      <c r="Z370" s="452" t="str">
        <f t="shared" si="20"/>
        <v>0</v>
      </c>
      <c r="AA370" s="452" t="str">
        <f t="shared" si="21"/>
        <v>0</v>
      </c>
      <c r="AB370"/>
      <c r="AC370"/>
      <c r="AD370"/>
      <c r="AE370"/>
      <c r="AF370"/>
      <c r="AG370"/>
      <c r="AH370"/>
      <c r="AI370"/>
      <c r="AJ370"/>
      <c r="AK370"/>
      <c r="AL370"/>
      <c r="AM370"/>
      <c r="AN370"/>
      <c r="AU370"/>
    </row>
    <row r="371" spans="18:47" ht="13.5">
      <c r="R371"/>
      <c r="S371"/>
      <c r="T371"/>
      <c r="U371"/>
      <c r="V371"/>
      <c r="W371" s="456">
        <f>'登録者'!B367</f>
        <v>0</v>
      </c>
      <c r="X371" s="453" t="str">
        <f t="shared" si="19"/>
        <v>0</v>
      </c>
      <c r="Y371" s="457">
        <f>'登録者'!C367</f>
        <v>0</v>
      </c>
      <c r="Z371" s="452" t="str">
        <f t="shared" si="20"/>
        <v>0</v>
      </c>
      <c r="AA371" s="452" t="str">
        <f t="shared" si="21"/>
        <v>0</v>
      </c>
      <c r="AB371"/>
      <c r="AC371"/>
      <c r="AD371"/>
      <c r="AE371"/>
      <c r="AF371"/>
      <c r="AG371"/>
      <c r="AH371"/>
      <c r="AI371"/>
      <c r="AJ371"/>
      <c r="AK371"/>
      <c r="AL371"/>
      <c r="AM371"/>
      <c r="AN371"/>
      <c r="AU371"/>
    </row>
    <row r="372" spans="18:47" ht="13.5">
      <c r="R372"/>
      <c r="S372"/>
      <c r="T372"/>
      <c r="U372"/>
      <c r="V372"/>
      <c r="W372" s="456">
        <f>'登録者'!B368</f>
        <v>0</v>
      </c>
      <c r="X372" s="453" t="str">
        <f t="shared" si="19"/>
        <v>0</v>
      </c>
      <c r="Y372" s="457">
        <f>'登録者'!C368</f>
        <v>0</v>
      </c>
      <c r="Z372" s="452" t="str">
        <f t="shared" si="20"/>
        <v>0</v>
      </c>
      <c r="AA372" s="452" t="str">
        <f t="shared" si="21"/>
        <v>0</v>
      </c>
      <c r="AB372"/>
      <c r="AC372"/>
      <c r="AD372"/>
      <c r="AE372"/>
      <c r="AF372"/>
      <c r="AG372"/>
      <c r="AH372"/>
      <c r="AI372"/>
      <c r="AJ372"/>
      <c r="AK372"/>
      <c r="AL372"/>
      <c r="AM372"/>
      <c r="AN372"/>
      <c r="AU372"/>
    </row>
    <row r="373" spans="18:47" ht="13.5">
      <c r="R373"/>
      <c r="S373"/>
      <c r="T373"/>
      <c r="U373"/>
      <c r="V373"/>
      <c r="W373" s="456">
        <f>'登録者'!B369</f>
        <v>0</v>
      </c>
      <c r="X373" s="453" t="str">
        <f t="shared" si="19"/>
        <v>0</v>
      </c>
      <c r="Y373" s="457">
        <f>'登録者'!C369</f>
        <v>0</v>
      </c>
      <c r="Z373" s="452" t="str">
        <f t="shared" si="20"/>
        <v>0</v>
      </c>
      <c r="AA373" s="452" t="str">
        <f t="shared" si="21"/>
        <v>0</v>
      </c>
      <c r="AB373"/>
      <c r="AC373"/>
      <c r="AD373"/>
      <c r="AE373"/>
      <c r="AF373"/>
      <c r="AG373"/>
      <c r="AH373"/>
      <c r="AI373"/>
      <c r="AJ373"/>
      <c r="AK373"/>
      <c r="AL373"/>
      <c r="AM373"/>
      <c r="AN373"/>
      <c r="AU373"/>
    </row>
    <row r="374" spans="18:47" ht="13.5">
      <c r="R374"/>
      <c r="S374"/>
      <c r="T374"/>
      <c r="U374"/>
      <c r="V374"/>
      <c r="W374" s="456">
        <f>'登録者'!B370</f>
        <v>0</v>
      </c>
      <c r="X374" s="453" t="str">
        <f t="shared" si="19"/>
        <v>0</v>
      </c>
      <c r="Y374" s="457">
        <f>'登録者'!C370</f>
        <v>0</v>
      </c>
      <c r="Z374" s="452" t="str">
        <f t="shared" si="20"/>
        <v>0</v>
      </c>
      <c r="AA374" s="452" t="str">
        <f t="shared" si="21"/>
        <v>0</v>
      </c>
      <c r="AB374"/>
      <c r="AC374"/>
      <c r="AD374"/>
      <c r="AE374"/>
      <c r="AF374"/>
      <c r="AG374"/>
      <c r="AH374"/>
      <c r="AI374"/>
      <c r="AJ374"/>
      <c r="AK374"/>
      <c r="AL374"/>
      <c r="AM374"/>
      <c r="AN374"/>
      <c r="AU374"/>
    </row>
    <row r="375" spans="18:47" ht="13.5">
      <c r="R375"/>
      <c r="S375"/>
      <c r="T375"/>
      <c r="U375"/>
      <c r="V375"/>
      <c r="W375" s="456">
        <f>'登録者'!B371</f>
        <v>0</v>
      </c>
      <c r="X375" s="453" t="str">
        <f t="shared" si="19"/>
        <v>0</v>
      </c>
      <c r="Y375" s="457">
        <f>'登録者'!C371</f>
        <v>0</v>
      </c>
      <c r="Z375" s="452" t="str">
        <f t="shared" si="20"/>
        <v>0</v>
      </c>
      <c r="AA375" s="452" t="str">
        <f t="shared" si="21"/>
        <v>0</v>
      </c>
      <c r="AB375"/>
      <c r="AC375"/>
      <c r="AD375"/>
      <c r="AE375"/>
      <c r="AF375"/>
      <c r="AG375"/>
      <c r="AH375"/>
      <c r="AI375"/>
      <c r="AJ375"/>
      <c r="AK375"/>
      <c r="AL375"/>
      <c r="AM375"/>
      <c r="AN375"/>
      <c r="AU375"/>
    </row>
    <row r="376" spans="18:47" ht="13.5">
      <c r="R376"/>
      <c r="S376"/>
      <c r="T376"/>
      <c r="U376"/>
      <c r="V376"/>
      <c r="W376" s="456">
        <f>'登録者'!B372</f>
        <v>0</v>
      </c>
      <c r="X376" s="453" t="str">
        <f t="shared" si="19"/>
        <v>0</v>
      </c>
      <c r="Y376" s="457">
        <f>'登録者'!C372</f>
        <v>0</v>
      </c>
      <c r="Z376" s="452" t="str">
        <f t="shared" si="20"/>
        <v>0</v>
      </c>
      <c r="AA376" s="452" t="str">
        <f t="shared" si="21"/>
        <v>0</v>
      </c>
      <c r="AB376"/>
      <c r="AC376"/>
      <c r="AD376"/>
      <c r="AE376"/>
      <c r="AF376"/>
      <c r="AG376"/>
      <c r="AH376"/>
      <c r="AI376"/>
      <c r="AJ376"/>
      <c r="AK376"/>
      <c r="AL376"/>
      <c r="AM376"/>
      <c r="AN376"/>
      <c r="AU376"/>
    </row>
    <row r="377" spans="18:47" ht="13.5">
      <c r="R377"/>
      <c r="S377"/>
      <c r="T377"/>
      <c r="U377"/>
      <c r="V377"/>
      <c r="W377" s="456">
        <f>'登録者'!B378</f>
        <v>0</v>
      </c>
      <c r="X377" s="453" t="str">
        <f aca="true" t="shared" si="22" ref="X377:X393">ASC(W377)</f>
        <v>0</v>
      </c>
      <c r="Y377" s="456">
        <f>'登録者'!C378</f>
        <v>0</v>
      </c>
      <c r="Z377" s="452" t="str">
        <f aca="true" t="shared" si="23" ref="Z377:Z393">TRIM(SUBSTITUTE(Y377,"　",""))</f>
        <v>0</v>
      </c>
      <c r="AA377" s="452" t="str">
        <f aca="true" t="shared" si="24" ref="AA377:AA392">TRIM(SUBSTITUTE(Z377," ",""))</f>
        <v>0</v>
      </c>
      <c r="AB377"/>
      <c r="AC377"/>
      <c r="AD377"/>
      <c r="AE377"/>
      <c r="AF377"/>
      <c r="AG377"/>
      <c r="AH377"/>
      <c r="AI377"/>
      <c r="AJ377"/>
      <c r="AK377"/>
      <c r="AL377"/>
      <c r="AM377"/>
      <c r="AN377"/>
      <c r="AU377"/>
    </row>
    <row r="378" spans="18:47" ht="13.5">
      <c r="R378"/>
      <c r="S378"/>
      <c r="T378"/>
      <c r="U378"/>
      <c r="V378"/>
      <c r="W378" s="456">
        <f>'登録者'!B379</f>
        <v>0</v>
      </c>
      <c r="X378" s="453" t="str">
        <f t="shared" si="22"/>
        <v>0</v>
      </c>
      <c r="Y378" s="456">
        <f>'登録者'!C379</f>
        <v>0</v>
      </c>
      <c r="Z378" s="452" t="str">
        <f t="shared" si="23"/>
        <v>0</v>
      </c>
      <c r="AA378" s="452" t="str">
        <f t="shared" si="24"/>
        <v>0</v>
      </c>
      <c r="AB378"/>
      <c r="AC378"/>
      <c r="AD378"/>
      <c r="AE378"/>
      <c r="AF378"/>
      <c r="AG378"/>
      <c r="AH378"/>
      <c r="AI378"/>
      <c r="AJ378"/>
      <c r="AK378"/>
      <c r="AL378"/>
      <c r="AM378"/>
      <c r="AN378"/>
      <c r="AU378"/>
    </row>
    <row r="379" spans="18:47" ht="13.5">
      <c r="R379"/>
      <c r="S379"/>
      <c r="T379"/>
      <c r="U379"/>
      <c r="V379"/>
      <c r="W379" s="456">
        <f>'登録者'!B380</f>
        <v>0</v>
      </c>
      <c r="X379" s="453" t="str">
        <f t="shared" si="22"/>
        <v>0</v>
      </c>
      <c r="Y379" s="456">
        <f>'登録者'!C380</f>
        <v>0</v>
      </c>
      <c r="Z379" s="452" t="str">
        <f t="shared" si="23"/>
        <v>0</v>
      </c>
      <c r="AA379" s="452" t="str">
        <f t="shared" si="24"/>
        <v>0</v>
      </c>
      <c r="AB379"/>
      <c r="AC379"/>
      <c r="AD379"/>
      <c r="AE379"/>
      <c r="AF379"/>
      <c r="AG379"/>
      <c r="AH379"/>
      <c r="AI379"/>
      <c r="AJ379"/>
      <c r="AK379"/>
      <c r="AL379"/>
      <c r="AM379"/>
      <c r="AN379"/>
      <c r="AU379"/>
    </row>
    <row r="380" spans="18:47" ht="13.5">
      <c r="R380"/>
      <c r="S380"/>
      <c r="T380"/>
      <c r="U380"/>
      <c r="V380"/>
      <c r="W380" s="456">
        <f>'登録者'!B381</f>
        <v>0</v>
      </c>
      <c r="X380" s="453" t="str">
        <f t="shared" si="22"/>
        <v>0</v>
      </c>
      <c r="Y380" s="456">
        <f>'登録者'!C381</f>
        <v>0</v>
      </c>
      <c r="Z380" s="452" t="str">
        <f t="shared" si="23"/>
        <v>0</v>
      </c>
      <c r="AA380" s="452" t="str">
        <f t="shared" si="24"/>
        <v>0</v>
      </c>
      <c r="AB380"/>
      <c r="AC380"/>
      <c r="AD380"/>
      <c r="AE380"/>
      <c r="AF380"/>
      <c r="AG380"/>
      <c r="AH380"/>
      <c r="AI380"/>
      <c r="AJ380"/>
      <c r="AK380"/>
      <c r="AL380"/>
      <c r="AM380"/>
      <c r="AN380"/>
      <c r="AU380"/>
    </row>
    <row r="381" spans="18:47" ht="13.5">
      <c r="R381"/>
      <c r="S381"/>
      <c r="T381"/>
      <c r="U381"/>
      <c r="V381"/>
      <c r="W381" s="456">
        <f>'登録者'!B382</f>
        <v>0</v>
      </c>
      <c r="X381" s="453" t="str">
        <f t="shared" si="22"/>
        <v>0</v>
      </c>
      <c r="Y381" s="456">
        <f>'登録者'!C382</f>
        <v>0</v>
      </c>
      <c r="Z381" s="452" t="str">
        <f t="shared" si="23"/>
        <v>0</v>
      </c>
      <c r="AA381" s="452" t="str">
        <f t="shared" si="24"/>
        <v>0</v>
      </c>
      <c r="AB381"/>
      <c r="AC381"/>
      <c r="AD381"/>
      <c r="AE381"/>
      <c r="AF381"/>
      <c r="AG381"/>
      <c r="AH381"/>
      <c r="AI381"/>
      <c r="AJ381"/>
      <c r="AK381"/>
      <c r="AL381"/>
      <c r="AM381"/>
      <c r="AN381"/>
      <c r="AU381"/>
    </row>
    <row r="382" spans="18:47" ht="13.5">
      <c r="R382"/>
      <c r="S382"/>
      <c r="T382"/>
      <c r="U382"/>
      <c r="V382"/>
      <c r="W382" s="456">
        <f>'登録者'!B383</f>
        <v>0</v>
      </c>
      <c r="X382" s="453" t="str">
        <f t="shared" si="22"/>
        <v>0</v>
      </c>
      <c r="Y382" s="456">
        <f>'登録者'!C383</f>
        <v>0</v>
      </c>
      <c r="Z382" s="452" t="str">
        <f t="shared" si="23"/>
        <v>0</v>
      </c>
      <c r="AA382" s="452" t="str">
        <f t="shared" si="24"/>
        <v>0</v>
      </c>
      <c r="AB382"/>
      <c r="AC382"/>
      <c r="AD382"/>
      <c r="AE382"/>
      <c r="AF382"/>
      <c r="AG382"/>
      <c r="AH382"/>
      <c r="AI382"/>
      <c r="AJ382"/>
      <c r="AK382"/>
      <c r="AL382"/>
      <c r="AM382"/>
      <c r="AN382"/>
      <c r="AU382"/>
    </row>
    <row r="383" spans="18:47" ht="13.5">
      <c r="R383"/>
      <c r="S383"/>
      <c r="T383"/>
      <c r="U383"/>
      <c r="V383"/>
      <c r="W383" s="456">
        <f>'登録者'!B384</f>
        <v>0</v>
      </c>
      <c r="X383" s="453" t="str">
        <f t="shared" si="22"/>
        <v>0</v>
      </c>
      <c r="Y383" s="456">
        <f>'登録者'!C384</f>
        <v>0</v>
      </c>
      <c r="Z383" s="452" t="str">
        <f t="shared" si="23"/>
        <v>0</v>
      </c>
      <c r="AA383" s="452" t="str">
        <f t="shared" si="24"/>
        <v>0</v>
      </c>
      <c r="AB383"/>
      <c r="AC383"/>
      <c r="AD383"/>
      <c r="AE383"/>
      <c r="AF383"/>
      <c r="AG383"/>
      <c r="AH383"/>
      <c r="AI383"/>
      <c r="AJ383"/>
      <c r="AK383"/>
      <c r="AL383"/>
      <c r="AM383"/>
      <c r="AN383"/>
      <c r="AU383"/>
    </row>
    <row r="384" spans="18:47" ht="13.5">
      <c r="R384"/>
      <c r="S384"/>
      <c r="T384"/>
      <c r="U384"/>
      <c r="V384"/>
      <c r="W384" s="456">
        <f>'登録者'!B385</f>
        <v>0</v>
      </c>
      <c r="X384" s="453" t="str">
        <f t="shared" si="22"/>
        <v>0</v>
      </c>
      <c r="Y384" s="456">
        <f>'登録者'!C385</f>
        <v>0</v>
      </c>
      <c r="Z384" s="452" t="str">
        <f t="shared" si="23"/>
        <v>0</v>
      </c>
      <c r="AA384" s="452" t="str">
        <f t="shared" si="24"/>
        <v>0</v>
      </c>
      <c r="AB384"/>
      <c r="AC384"/>
      <c r="AD384"/>
      <c r="AE384"/>
      <c r="AF384"/>
      <c r="AG384"/>
      <c r="AH384"/>
      <c r="AI384"/>
      <c r="AJ384"/>
      <c r="AK384"/>
      <c r="AL384"/>
      <c r="AM384"/>
      <c r="AN384"/>
      <c r="AU384"/>
    </row>
    <row r="385" spans="18:47" ht="13.5">
      <c r="R385"/>
      <c r="S385"/>
      <c r="T385"/>
      <c r="U385"/>
      <c r="V385"/>
      <c r="W385" s="456">
        <f>'登録者'!B386</f>
        <v>0</v>
      </c>
      <c r="X385" s="453" t="str">
        <f t="shared" si="22"/>
        <v>0</v>
      </c>
      <c r="Y385" s="456">
        <f>'登録者'!C386</f>
        <v>0</v>
      </c>
      <c r="Z385" s="452" t="str">
        <f t="shared" si="23"/>
        <v>0</v>
      </c>
      <c r="AA385" s="452" t="str">
        <f t="shared" si="24"/>
        <v>0</v>
      </c>
      <c r="AB385"/>
      <c r="AC385"/>
      <c r="AD385"/>
      <c r="AE385"/>
      <c r="AF385"/>
      <c r="AG385"/>
      <c r="AH385"/>
      <c r="AI385"/>
      <c r="AJ385"/>
      <c r="AK385"/>
      <c r="AL385"/>
      <c r="AM385"/>
      <c r="AN385"/>
      <c r="AU385"/>
    </row>
    <row r="386" spans="18:47" ht="13.5">
      <c r="R386"/>
      <c r="S386"/>
      <c r="T386"/>
      <c r="U386"/>
      <c r="V386"/>
      <c r="W386" s="456">
        <f>'登録者'!B387</f>
        <v>0</v>
      </c>
      <c r="X386" s="453" t="str">
        <f t="shared" si="22"/>
        <v>0</v>
      </c>
      <c r="Y386" s="456">
        <f>'登録者'!C387</f>
        <v>0</v>
      </c>
      <c r="Z386" s="452" t="str">
        <f t="shared" si="23"/>
        <v>0</v>
      </c>
      <c r="AA386" s="452" t="str">
        <f t="shared" si="24"/>
        <v>0</v>
      </c>
      <c r="AB386"/>
      <c r="AC386"/>
      <c r="AD386"/>
      <c r="AE386"/>
      <c r="AF386"/>
      <c r="AG386"/>
      <c r="AH386"/>
      <c r="AI386"/>
      <c r="AJ386"/>
      <c r="AK386"/>
      <c r="AL386"/>
      <c r="AM386"/>
      <c r="AN386"/>
      <c r="AU386"/>
    </row>
    <row r="387" spans="18:47" ht="13.5">
      <c r="R387"/>
      <c r="S387"/>
      <c r="T387"/>
      <c r="U387"/>
      <c r="V387"/>
      <c r="W387" s="456">
        <f>'登録者'!B388</f>
        <v>0</v>
      </c>
      <c r="X387" s="453" t="str">
        <f t="shared" si="22"/>
        <v>0</v>
      </c>
      <c r="Y387" s="456">
        <f>'登録者'!C388</f>
        <v>0</v>
      </c>
      <c r="Z387" s="452" t="str">
        <f t="shared" si="23"/>
        <v>0</v>
      </c>
      <c r="AA387" s="452" t="str">
        <f t="shared" si="24"/>
        <v>0</v>
      </c>
      <c r="AB387"/>
      <c r="AC387"/>
      <c r="AD387"/>
      <c r="AE387"/>
      <c r="AF387"/>
      <c r="AG387"/>
      <c r="AH387"/>
      <c r="AI387"/>
      <c r="AJ387"/>
      <c r="AK387"/>
      <c r="AL387"/>
      <c r="AM387"/>
      <c r="AN387"/>
      <c r="AU387"/>
    </row>
    <row r="388" spans="18:47" ht="13.5">
      <c r="R388"/>
      <c r="S388"/>
      <c r="T388"/>
      <c r="U388"/>
      <c r="V388"/>
      <c r="W388" s="456">
        <f>'登録者'!B389</f>
        <v>0</v>
      </c>
      <c r="X388" s="453" t="str">
        <f t="shared" si="22"/>
        <v>0</v>
      </c>
      <c r="Y388" s="456">
        <f>'登録者'!C389</f>
        <v>0</v>
      </c>
      <c r="Z388" s="452" t="str">
        <f t="shared" si="23"/>
        <v>0</v>
      </c>
      <c r="AA388" s="452" t="str">
        <f t="shared" si="24"/>
        <v>0</v>
      </c>
      <c r="AB388"/>
      <c r="AC388"/>
      <c r="AD388"/>
      <c r="AE388"/>
      <c r="AF388"/>
      <c r="AG388"/>
      <c r="AH388"/>
      <c r="AI388"/>
      <c r="AJ388"/>
      <c r="AK388"/>
      <c r="AL388"/>
      <c r="AM388"/>
      <c r="AN388"/>
      <c r="AU388"/>
    </row>
    <row r="389" spans="18:47" ht="13.5">
      <c r="R389"/>
      <c r="S389"/>
      <c r="T389"/>
      <c r="U389"/>
      <c r="V389"/>
      <c r="W389" s="456">
        <f>'登録者'!B390</f>
        <v>0</v>
      </c>
      <c r="X389" s="453" t="str">
        <f t="shared" si="22"/>
        <v>0</v>
      </c>
      <c r="Y389" s="456">
        <f>'登録者'!C390</f>
        <v>0</v>
      </c>
      <c r="Z389" s="452" t="str">
        <f t="shared" si="23"/>
        <v>0</v>
      </c>
      <c r="AA389" s="452" t="str">
        <f t="shared" si="24"/>
        <v>0</v>
      </c>
      <c r="AB389"/>
      <c r="AC389"/>
      <c r="AD389"/>
      <c r="AE389"/>
      <c r="AF389"/>
      <c r="AG389"/>
      <c r="AH389"/>
      <c r="AI389"/>
      <c r="AJ389"/>
      <c r="AK389"/>
      <c r="AL389"/>
      <c r="AM389"/>
      <c r="AN389"/>
      <c r="AU389"/>
    </row>
    <row r="390" spans="18:47" ht="13.5">
      <c r="R390"/>
      <c r="S390"/>
      <c r="T390"/>
      <c r="U390"/>
      <c r="V390"/>
      <c r="W390" s="456">
        <f>'登録者'!B391</f>
        <v>0</v>
      </c>
      <c r="X390" s="453" t="str">
        <f t="shared" si="22"/>
        <v>0</v>
      </c>
      <c r="Y390" s="456">
        <f>'登録者'!C391</f>
        <v>0</v>
      </c>
      <c r="Z390" s="452" t="str">
        <f t="shared" si="23"/>
        <v>0</v>
      </c>
      <c r="AA390" s="452" t="str">
        <f t="shared" si="24"/>
        <v>0</v>
      </c>
      <c r="AB390"/>
      <c r="AC390"/>
      <c r="AD390"/>
      <c r="AE390"/>
      <c r="AF390"/>
      <c r="AG390"/>
      <c r="AH390"/>
      <c r="AI390"/>
      <c r="AJ390"/>
      <c r="AK390"/>
      <c r="AL390"/>
      <c r="AM390"/>
      <c r="AN390"/>
      <c r="AU390"/>
    </row>
    <row r="391" spans="18:47" ht="13.5">
      <c r="R391"/>
      <c r="S391"/>
      <c r="T391"/>
      <c r="U391"/>
      <c r="V391"/>
      <c r="W391" s="456">
        <f>'登録者'!B392</f>
        <v>0</v>
      </c>
      <c r="X391" s="453" t="str">
        <f t="shared" si="22"/>
        <v>0</v>
      </c>
      <c r="Y391" s="456">
        <f>'登録者'!C392</f>
        <v>0</v>
      </c>
      <c r="Z391" s="452" t="str">
        <f t="shared" si="23"/>
        <v>0</v>
      </c>
      <c r="AA391" s="452" t="str">
        <f t="shared" si="24"/>
        <v>0</v>
      </c>
      <c r="AB391"/>
      <c r="AC391"/>
      <c r="AD391"/>
      <c r="AE391"/>
      <c r="AF391"/>
      <c r="AG391"/>
      <c r="AH391"/>
      <c r="AI391"/>
      <c r="AJ391"/>
      <c r="AK391"/>
      <c r="AL391"/>
      <c r="AM391"/>
      <c r="AN391"/>
      <c r="AU391"/>
    </row>
    <row r="392" spans="18:47" ht="13.5">
      <c r="R392"/>
      <c r="S392"/>
      <c r="T392"/>
      <c r="U392"/>
      <c r="V392"/>
      <c r="W392" s="456">
        <f>'登録者'!B393</f>
        <v>0</v>
      </c>
      <c r="X392" s="453" t="str">
        <f t="shared" si="22"/>
        <v>0</v>
      </c>
      <c r="Y392" s="456">
        <f>'登録者'!C393</f>
        <v>0</v>
      </c>
      <c r="Z392" s="452" t="str">
        <f t="shared" si="23"/>
        <v>0</v>
      </c>
      <c r="AA392" s="452" t="str">
        <f t="shared" si="24"/>
        <v>0</v>
      </c>
      <c r="AB392"/>
      <c r="AC392"/>
      <c r="AD392"/>
      <c r="AE392"/>
      <c r="AF392"/>
      <c r="AG392"/>
      <c r="AH392"/>
      <c r="AI392"/>
      <c r="AJ392"/>
      <c r="AK392"/>
      <c r="AL392"/>
      <c r="AM392"/>
      <c r="AN392"/>
      <c r="AU392"/>
    </row>
    <row r="393" spans="18:47" ht="13.5">
      <c r="R393"/>
      <c r="S393"/>
      <c r="T393"/>
      <c r="U393"/>
      <c r="V393"/>
      <c r="W393" s="456">
        <f>'登録者'!B394</f>
        <v>0</v>
      </c>
      <c r="X393" s="453" t="str">
        <f t="shared" si="22"/>
        <v>0</v>
      </c>
      <c r="Y393" s="456">
        <f>'登録者'!C394</f>
        <v>0</v>
      </c>
      <c r="Z393" s="452" t="str">
        <f t="shared" si="23"/>
        <v>0</v>
      </c>
      <c r="AA393" s="452" t="str">
        <f aca="true" t="shared" si="25" ref="AA393:AA405">TRIM(SUBSTITUTE(Z393," ",""))</f>
        <v>0</v>
      </c>
      <c r="AB393"/>
      <c r="AC393"/>
      <c r="AD393"/>
      <c r="AE393"/>
      <c r="AF393"/>
      <c r="AG393"/>
      <c r="AH393"/>
      <c r="AI393"/>
      <c r="AJ393"/>
      <c r="AK393"/>
      <c r="AL393"/>
      <c r="AM393"/>
      <c r="AN393"/>
      <c r="AU393"/>
    </row>
    <row r="394" spans="18:47" ht="13.5">
      <c r="R394"/>
      <c r="S394"/>
      <c r="T394"/>
      <c r="U394"/>
      <c r="V394"/>
      <c r="W394" s="456">
        <f>'登録者'!B395</f>
        <v>0</v>
      </c>
      <c r="X394" s="453" t="str">
        <f aca="true" t="shared" si="26" ref="X394:X405">ASC(W394)</f>
        <v>0</v>
      </c>
      <c r="Y394" s="456">
        <f>'登録者'!C395</f>
        <v>0</v>
      </c>
      <c r="Z394" s="452" t="str">
        <f aca="true" t="shared" si="27" ref="Z394:Z405">TRIM(SUBSTITUTE(Y394,"　",""))</f>
        <v>0</v>
      </c>
      <c r="AA394" s="452" t="str">
        <f t="shared" si="25"/>
        <v>0</v>
      </c>
      <c r="AB394"/>
      <c r="AC394"/>
      <c r="AD394"/>
      <c r="AE394"/>
      <c r="AF394"/>
      <c r="AG394"/>
      <c r="AH394"/>
      <c r="AI394"/>
      <c r="AJ394"/>
      <c r="AK394"/>
      <c r="AL394"/>
      <c r="AM394"/>
      <c r="AN394"/>
      <c r="AU394"/>
    </row>
    <row r="395" spans="18:47" ht="13.5">
      <c r="R395"/>
      <c r="S395"/>
      <c r="T395"/>
      <c r="U395"/>
      <c r="V395"/>
      <c r="W395" s="456">
        <f>'登録者'!B396</f>
        <v>0</v>
      </c>
      <c r="X395" s="453" t="str">
        <f t="shared" si="26"/>
        <v>0</v>
      </c>
      <c r="Y395" s="456">
        <f>'登録者'!C396</f>
        <v>0</v>
      </c>
      <c r="Z395" s="452" t="str">
        <f t="shared" si="27"/>
        <v>0</v>
      </c>
      <c r="AA395" s="452" t="str">
        <f t="shared" si="25"/>
        <v>0</v>
      </c>
      <c r="AB395"/>
      <c r="AC395"/>
      <c r="AD395"/>
      <c r="AE395"/>
      <c r="AF395"/>
      <c r="AG395"/>
      <c r="AH395"/>
      <c r="AI395"/>
      <c r="AJ395"/>
      <c r="AK395"/>
      <c r="AL395"/>
      <c r="AM395"/>
      <c r="AN395"/>
      <c r="AU395"/>
    </row>
    <row r="396" spans="18:47" ht="13.5">
      <c r="R396"/>
      <c r="S396"/>
      <c r="T396"/>
      <c r="U396"/>
      <c r="V396"/>
      <c r="W396" s="456">
        <f>'登録者'!B397</f>
        <v>0</v>
      </c>
      <c r="X396" s="453" t="str">
        <f t="shared" si="26"/>
        <v>0</v>
      </c>
      <c r="Y396" s="456">
        <f>'登録者'!C397</f>
        <v>0</v>
      </c>
      <c r="Z396" s="452" t="str">
        <f t="shared" si="27"/>
        <v>0</v>
      </c>
      <c r="AA396" s="452" t="str">
        <f t="shared" si="25"/>
        <v>0</v>
      </c>
      <c r="AB396"/>
      <c r="AC396"/>
      <c r="AD396"/>
      <c r="AE396"/>
      <c r="AF396"/>
      <c r="AG396"/>
      <c r="AH396"/>
      <c r="AI396"/>
      <c r="AJ396"/>
      <c r="AK396"/>
      <c r="AL396"/>
      <c r="AM396"/>
      <c r="AN396"/>
      <c r="AU396"/>
    </row>
    <row r="397" spans="18:47" ht="13.5">
      <c r="R397"/>
      <c r="S397"/>
      <c r="T397"/>
      <c r="U397"/>
      <c r="V397"/>
      <c r="W397" s="456">
        <f>'登録者'!B398</f>
        <v>0</v>
      </c>
      <c r="X397" s="453" t="str">
        <f t="shared" si="26"/>
        <v>0</v>
      </c>
      <c r="Y397" s="456">
        <f>'登録者'!C398</f>
        <v>0</v>
      </c>
      <c r="Z397" s="452" t="str">
        <f t="shared" si="27"/>
        <v>0</v>
      </c>
      <c r="AA397" s="452" t="str">
        <f t="shared" si="25"/>
        <v>0</v>
      </c>
      <c r="AB397"/>
      <c r="AC397"/>
      <c r="AD397"/>
      <c r="AE397"/>
      <c r="AF397"/>
      <c r="AG397"/>
      <c r="AH397"/>
      <c r="AI397"/>
      <c r="AJ397"/>
      <c r="AK397"/>
      <c r="AL397"/>
      <c r="AM397"/>
      <c r="AN397"/>
      <c r="AU397"/>
    </row>
    <row r="398" spans="18:47" ht="13.5">
      <c r="R398"/>
      <c r="S398"/>
      <c r="T398"/>
      <c r="U398"/>
      <c r="V398"/>
      <c r="W398" s="456">
        <f>'登録者'!B399</f>
        <v>0</v>
      </c>
      <c r="X398" s="453" t="str">
        <f t="shared" si="26"/>
        <v>0</v>
      </c>
      <c r="Y398" s="456">
        <f>'登録者'!C399</f>
        <v>0</v>
      </c>
      <c r="Z398" s="452" t="str">
        <f t="shared" si="27"/>
        <v>0</v>
      </c>
      <c r="AA398" s="452" t="str">
        <f t="shared" si="25"/>
        <v>0</v>
      </c>
      <c r="AB398"/>
      <c r="AC398"/>
      <c r="AD398"/>
      <c r="AE398"/>
      <c r="AF398"/>
      <c r="AG398"/>
      <c r="AH398"/>
      <c r="AI398"/>
      <c r="AJ398"/>
      <c r="AK398"/>
      <c r="AL398"/>
      <c r="AM398"/>
      <c r="AN398"/>
      <c r="AU398"/>
    </row>
    <row r="399" spans="18:47" ht="13.5">
      <c r="R399"/>
      <c r="S399"/>
      <c r="T399"/>
      <c r="U399"/>
      <c r="V399"/>
      <c r="W399" s="456">
        <f>'登録者'!B400</f>
        <v>0</v>
      </c>
      <c r="X399" s="453" t="str">
        <f t="shared" si="26"/>
        <v>0</v>
      </c>
      <c r="Y399" s="456">
        <f>'登録者'!C400</f>
        <v>0</v>
      </c>
      <c r="Z399" s="452" t="str">
        <f t="shared" si="27"/>
        <v>0</v>
      </c>
      <c r="AA399" s="452" t="str">
        <f t="shared" si="25"/>
        <v>0</v>
      </c>
      <c r="AB399"/>
      <c r="AC399"/>
      <c r="AD399"/>
      <c r="AE399"/>
      <c r="AF399"/>
      <c r="AG399"/>
      <c r="AH399"/>
      <c r="AI399"/>
      <c r="AJ399"/>
      <c r="AK399"/>
      <c r="AL399"/>
      <c r="AM399"/>
      <c r="AN399"/>
      <c r="AU399"/>
    </row>
    <row r="400" spans="18:47" ht="13.5">
      <c r="R400"/>
      <c r="S400"/>
      <c r="T400"/>
      <c r="U400"/>
      <c r="V400"/>
      <c r="W400" s="456">
        <f>'登録者'!B401</f>
        <v>0</v>
      </c>
      <c r="X400" s="453" t="str">
        <f t="shared" si="26"/>
        <v>0</v>
      </c>
      <c r="Y400" s="456">
        <f>'登録者'!C401</f>
        <v>0</v>
      </c>
      <c r="Z400" s="452" t="str">
        <f t="shared" si="27"/>
        <v>0</v>
      </c>
      <c r="AA400" s="452" t="str">
        <f t="shared" si="25"/>
        <v>0</v>
      </c>
      <c r="AB400"/>
      <c r="AC400"/>
      <c r="AD400"/>
      <c r="AE400"/>
      <c r="AF400"/>
      <c r="AG400"/>
      <c r="AH400"/>
      <c r="AI400"/>
      <c r="AJ400"/>
      <c r="AK400"/>
      <c r="AL400"/>
      <c r="AM400"/>
      <c r="AN400"/>
      <c r="AU400"/>
    </row>
    <row r="401" spans="18:47" ht="13.5">
      <c r="R401"/>
      <c r="S401"/>
      <c r="T401"/>
      <c r="U401"/>
      <c r="V401"/>
      <c r="W401" s="456">
        <f>'登録者'!B402</f>
        <v>0</v>
      </c>
      <c r="X401" s="453" t="str">
        <f t="shared" si="26"/>
        <v>0</v>
      </c>
      <c r="Y401" s="456">
        <f>'登録者'!C402</f>
        <v>0</v>
      </c>
      <c r="Z401" s="452" t="str">
        <f t="shared" si="27"/>
        <v>0</v>
      </c>
      <c r="AA401" s="452" t="str">
        <f t="shared" si="25"/>
        <v>0</v>
      </c>
      <c r="AB401"/>
      <c r="AC401"/>
      <c r="AD401"/>
      <c r="AE401"/>
      <c r="AF401"/>
      <c r="AG401"/>
      <c r="AH401"/>
      <c r="AI401"/>
      <c r="AJ401"/>
      <c r="AK401"/>
      <c r="AL401"/>
      <c r="AM401"/>
      <c r="AN401"/>
      <c r="AU401"/>
    </row>
    <row r="402" spans="18:47" ht="13.5">
      <c r="R402"/>
      <c r="S402"/>
      <c r="T402"/>
      <c r="U402"/>
      <c r="V402"/>
      <c r="W402" s="456">
        <f>'登録者'!B403</f>
        <v>0</v>
      </c>
      <c r="X402" s="453" t="str">
        <f t="shared" si="26"/>
        <v>0</v>
      </c>
      <c r="Y402" s="456">
        <f>'登録者'!C403</f>
        <v>0</v>
      </c>
      <c r="Z402" s="452" t="str">
        <f t="shared" si="27"/>
        <v>0</v>
      </c>
      <c r="AA402" s="452" t="str">
        <f t="shared" si="25"/>
        <v>0</v>
      </c>
      <c r="AB402"/>
      <c r="AC402"/>
      <c r="AD402"/>
      <c r="AE402"/>
      <c r="AF402"/>
      <c r="AG402"/>
      <c r="AH402"/>
      <c r="AI402"/>
      <c r="AJ402"/>
      <c r="AK402"/>
      <c r="AL402"/>
      <c r="AM402"/>
      <c r="AN402"/>
      <c r="AU402"/>
    </row>
    <row r="403" spans="18:47" ht="13.5">
      <c r="R403"/>
      <c r="S403"/>
      <c r="T403"/>
      <c r="U403"/>
      <c r="V403"/>
      <c r="W403" s="456">
        <f>'登録者'!B404</f>
        <v>0</v>
      </c>
      <c r="X403" s="453" t="str">
        <f t="shared" si="26"/>
        <v>0</v>
      </c>
      <c r="Y403" s="456">
        <f>'登録者'!C404</f>
        <v>0</v>
      </c>
      <c r="Z403" s="452" t="str">
        <f t="shared" si="27"/>
        <v>0</v>
      </c>
      <c r="AA403" s="452" t="str">
        <f t="shared" si="25"/>
        <v>0</v>
      </c>
      <c r="AB403"/>
      <c r="AC403"/>
      <c r="AD403"/>
      <c r="AE403"/>
      <c r="AF403"/>
      <c r="AG403"/>
      <c r="AH403"/>
      <c r="AI403"/>
      <c r="AJ403"/>
      <c r="AK403"/>
      <c r="AL403"/>
      <c r="AM403"/>
      <c r="AN403"/>
      <c r="AU403"/>
    </row>
    <row r="404" spans="18:47" ht="13.5">
      <c r="R404"/>
      <c r="S404"/>
      <c r="T404"/>
      <c r="U404"/>
      <c r="V404"/>
      <c r="W404" s="456">
        <f>'登録者'!B405</f>
        <v>0</v>
      </c>
      <c r="X404" s="453" t="str">
        <f t="shared" si="26"/>
        <v>0</v>
      </c>
      <c r="Y404" s="456">
        <f>'登録者'!C405</f>
        <v>0</v>
      </c>
      <c r="Z404" s="452" t="str">
        <f t="shared" si="27"/>
        <v>0</v>
      </c>
      <c r="AA404" s="452" t="str">
        <f t="shared" si="25"/>
        <v>0</v>
      </c>
      <c r="AB404"/>
      <c r="AC404"/>
      <c r="AD404"/>
      <c r="AE404"/>
      <c r="AF404"/>
      <c r="AG404"/>
      <c r="AH404"/>
      <c r="AI404"/>
      <c r="AJ404"/>
      <c r="AK404"/>
      <c r="AL404"/>
      <c r="AM404"/>
      <c r="AN404"/>
      <c r="AU404"/>
    </row>
    <row r="405" spans="18:47" ht="13.5">
      <c r="R405"/>
      <c r="S405"/>
      <c r="T405"/>
      <c r="U405"/>
      <c r="V405"/>
      <c r="W405" s="456">
        <f>'登録者'!B406</f>
        <v>0</v>
      </c>
      <c r="X405" s="453" t="str">
        <f t="shared" si="26"/>
        <v>0</v>
      </c>
      <c r="Y405" s="456">
        <f>'登録者'!C406</f>
        <v>0</v>
      </c>
      <c r="Z405" s="452" t="str">
        <f t="shared" si="27"/>
        <v>0</v>
      </c>
      <c r="AA405" s="452" t="str">
        <f t="shared" si="25"/>
        <v>0</v>
      </c>
      <c r="AB405"/>
      <c r="AC405"/>
      <c r="AD405"/>
      <c r="AE405"/>
      <c r="AF405"/>
      <c r="AG405"/>
      <c r="AH405"/>
      <c r="AI405"/>
      <c r="AJ405"/>
      <c r="AK405"/>
      <c r="AL405"/>
      <c r="AM405"/>
      <c r="AN405"/>
      <c r="AU405"/>
    </row>
    <row r="406" spans="18:47" ht="13.5">
      <c r="R406"/>
      <c r="S406"/>
      <c r="T406"/>
      <c r="U406"/>
      <c r="V406"/>
      <c r="W406" s="452"/>
      <c r="X406" s="453"/>
      <c r="Y406" s="452"/>
      <c r="Z406" s="452"/>
      <c r="AA406" s="452"/>
      <c r="AB406"/>
      <c r="AC406"/>
      <c r="AD406"/>
      <c r="AE406"/>
      <c r="AF406"/>
      <c r="AG406"/>
      <c r="AH406"/>
      <c r="AI406"/>
      <c r="AJ406"/>
      <c r="AK406"/>
      <c r="AL406"/>
      <c r="AM406"/>
      <c r="AN406"/>
      <c r="AU406"/>
    </row>
    <row r="407" spans="18:47" ht="13.5">
      <c r="R407"/>
      <c r="S407"/>
      <c r="T407"/>
      <c r="U407"/>
      <c r="V407"/>
      <c r="W407" s="452"/>
      <c r="X407" s="453"/>
      <c r="Y407" s="452"/>
      <c r="Z407" s="452"/>
      <c r="AA407" s="452"/>
      <c r="AB407"/>
      <c r="AC407"/>
      <c r="AD407"/>
      <c r="AE407"/>
      <c r="AF407"/>
      <c r="AG407"/>
      <c r="AH407"/>
      <c r="AI407"/>
      <c r="AJ407"/>
      <c r="AK407"/>
      <c r="AL407"/>
      <c r="AM407"/>
      <c r="AN407"/>
      <c r="AU407"/>
    </row>
  </sheetData>
  <sheetProtection/>
  <mergeCells count="2">
    <mergeCell ref="A3:C3"/>
    <mergeCell ref="A16:C16"/>
  </mergeCells>
  <dataValidations count="7">
    <dataValidation allowBlank="1" showInputMessage="1" showErrorMessage="1" imeMode="on" sqref="C18:D27 C5:C15 D5:D16 G5:H16 G18:H27"/>
    <dataValidation type="list" allowBlank="1" imeMode="on" sqref="E15:E16">
      <formula1>$V$5:$V$40</formula1>
    </dataValidation>
    <dataValidation type="list" allowBlank="1" showInputMessage="1" imeMode="on" sqref="I15:I16 O15:Q16">
      <formula1>$V$5:$V$40</formula1>
    </dataValidation>
    <dataValidation type="list" allowBlank="1" showInputMessage="1" showErrorMessage="1" sqref="J5:J16 J18:J27">
      <formula1>$T$8:$T$9</formula1>
    </dataValidation>
    <dataValidation type="list" allowBlank="1" showInputMessage="1" showErrorMessage="1" imeMode="fullAlpha" sqref="B5:B14 F18:F27 B18:B27 F5:F14">
      <formula1>$W$7:$W$405</formula1>
    </dataValidation>
    <dataValidation type="list" allowBlank="1" showInputMessage="1" showErrorMessage="1" sqref="K15:N16">
      <formula1>$U$1:$U$2</formula1>
    </dataValidation>
    <dataValidation type="list" allowBlank="1" showInputMessage="1" showErrorMessage="1" sqref="K18:N27 K5:N14">
      <formula1>$T$4:$T$6</formula1>
    </dataValidation>
  </dataValidations>
  <printOptions/>
  <pageMargins left="0.7874015748031497" right="0.7874015748031497" top="0.984251968503937" bottom="0.984251968503937" header="0.5118110236220472" footer="0.5118110236220472"/>
  <pageSetup blackAndWhite="1" horizontalDpi="300" verticalDpi="300" orientation="landscape" paperSize="9" scale="89" r:id="rId3"/>
  <legacyDrawing r:id="rId2"/>
</worksheet>
</file>

<file path=xl/worksheets/sheet5.xml><?xml version="1.0" encoding="utf-8"?>
<worksheet xmlns="http://schemas.openxmlformats.org/spreadsheetml/2006/main" xmlns:r="http://schemas.openxmlformats.org/officeDocument/2006/relationships">
  <sheetPr>
    <tabColor indexed="51"/>
  </sheetPr>
  <dimension ref="A1:O28"/>
  <sheetViews>
    <sheetView showGridLines="0" view="pageBreakPreview" zoomScale="130" zoomScaleSheetLayoutView="130" zoomScalePageLayoutView="0" workbookViewId="0" topLeftCell="A1">
      <selection activeCell="D29" sqref="D29"/>
    </sheetView>
  </sheetViews>
  <sheetFormatPr defaultColWidth="0" defaultRowHeight="14.25" zeroHeight="1"/>
  <cols>
    <col min="1" max="1" width="6" style="0" customWidth="1"/>
    <col min="2" max="5" width="10.59765625" style="0" customWidth="1"/>
    <col min="6" max="6" width="15.59765625" style="0" customWidth="1"/>
    <col min="7" max="7" width="5.8984375" style="0" hidden="1" customWidth="1"/>
    <col min="8" max="8" width="3.3984375" style="6" hidden="1" customWidth="1"/>
    <col min="9" max="9" width="3.3984375" style="0" hidden="1" customWidth="1"/>
    <col min="10" max="10" width="19.8984375" style="0" hidden="1" customWidth="1"/>
    <col min="11" max="11" width="3.3984375" style="0" hidden="1" customWidth="1"/>
    <col min="12" max="12" width="11.19921875" style="0" hidden="1" customWidth="1"/>
    <col min="13" max="14" width="3.3984375" style="0" hidden="1" customWidth="1"/>
    <col min="15" max="15" width="3.5" style="0" hidden="1" customWidth="1"/>
    <col min="16" max="16" width="3.3984375" style="0" hidden="1" customWidth="1"/>
    <col min="17" max="17" width="11.19921875" style="0" hidden="1" customWidth="1"/>
    <col min="18" max="19" width="3.3984375" style="0" hidden="1" customWidth="1"/>
    <col min="20" max="20" width="3.5" style="0" hidden="1" customWidth="1"/>
    <col min="21" max="16384" width="0" style="0" hidden="1" customWidth="1"/>
  </cols>
  <sheetData>
    <row r="1" spans="1:10" s="82" customFormat="1" ht="37.5" customHeight="1">
      <c r="A1" s="379" t="s">
        <v>156</v>
      </c>
      <c r="B1" s="79"/>
      <c r="C1" s="79"/>
      <c r="D1" s="79"/>
      <c r="E1" s="79"/>
      <c r="F1" s="79"/>
      <c r="G1" s="79"/>
      <c r="I1" s="83"/>
      <c r="J1" s="84"/>
    </row>
    <row r="2" spans="1:10" s="82" customFormat="1" ht="19.5" customHeight="1">
      <c r="A2" s="380"/>
      <c r="B2" s="78"/>
      <c r="C2" s="79"/>
      <c r="D2" s="79"/>
      <c r="E2" s="79"/>
      <c r="F2" s="79"/>
      <c r="G2" s="79"/>
      <c r="I2" s="83"/>
      <c r="J2" s="84"/>
    </row>
    <row r="3" spans="1:10" s="82" customFormat="1" ht="19.5" customHeight="1">
      <c r="A3" s="496" t="s">
        <v>157</v>
      </c>
      <c r="B3" s="497"/>
      <c r="C3" s="89" t="s">
        <v>371</v>
      </c>
      <c r="D3" s="79"/>
      <c r="E3" s="79"/>
      <c r="F3" s="79"/>
      <c r="G3" s="79"/>
      <c r="I3" s="83"/>
      <c r="J3" s="84"/>
    </row>
    <row r="4" spans="1:10" s="82" customFormat="1" ht="19.5" customHeight="1">
      <c r="A4" s="77"/>
      <c r="B4" s="79"/>
      <c r="C4" s="79"/>
      <c r="D4" s="79"/>
      <c r="E4" s="79"/>
      <c r="F4" s="79"/>
      <c r="G4" s="79"/>
      <c r="I4" s="83"/>
      <c r="J4" s="84"/>
    </row>
    <row r="5" spans="1:7" ht="9" customHeight="1">
      <c r="A5" s="12"/>
      <c r="B5" s="12"/>
      <c r="C5" s="12"/>
      <c r="D5" s="12"/>
      <c r="E5" s="12"/>
      <c r="F5" s="12"/>
      <c r="G5" s="12"/>
    </row>
    <row r="6" spans="1:8" s="1" customFormat="1" ht="13.5">
      <c r="A6" s="80" t="s">
        <v>163</v>
      </c>
      <c r="B6" s="81" t="s">
        <v>1</v>
      </c>
      <c r="C6" s="443" t="s">
        <v>2</v>
      </c>
      <c r="D6" s="443" t="s">
        <v>3</v>
      </c>
      <c r="E6" s="444" t="s">
        <v>1813</v>
      </c>
      <c r="F6" s="190" t="s">
        <v>0</v>
      </c>
      <c r="G6" s="16"/>
      <c r="H6" s="7"/>
    </row>
    <row r="7" spans="1:15" ht="18" customHeight="1">
      <c r="A7" s="85">
        <f>IF(B7&lt;&gt;"",1,"")</f>
      </c>
      <c r="B7" s="110"/>
      <c r="C7" s="111"/>
      <c r="D7" s="111"/>
      <c r="E7" s="445"/>
      <c r="F7" s="391"/>
      <c r="G7" s="381"/>
      <c r="O7" s="1"/>
    </row>
    <row r="8" spans="1:7" ht="18" customHeight="1">
      <c r="A8" s="85">
        <f>IF(B8&lt;&gt;"",A7+1,"")</f>
      </c>
      <c r="B8" s="107"/>
      <c r="C8" s="39"/>
      <c r="D8" s="39"/>
      <c r="E8" s="446"/>
      <c r="F8" s="392"/>
      <c r="G8" s="382"/>
    </row>
    <row r="9" spans="1:7" ht="18" customHeight="1">
      <c r="A9" s="85">
        <f aca="true" t="shared" si="0" ref="A9:A16">IF(B9&lt;&gt;"",A8+1,"")</f>
      </c>
      <c r="B9" s="108"/>
      <c r="C9" s="40"/>
      <c r="D9" s="40"/>
      <c r="E9" s="447"/>
      <c r="F9" s="393"/>
      <c r="G9" s="381"/>
    </row>
    <row r="10" spans="1:7" ht="18" customHeight="1">
      <c r="A10" s="85">
        <f t="shared" si="0"/>
      </c>
      <c r="B10" s="108"/>
      <c r="C10" s="40"/>
      <c r="D10" s="40"/>
      <c r="E10" s="447"/>
      <c r="F10" s="393"/>
      <c r="G10" s="381"/>
    </row>
    <row r="11" spans="1:7" ht="18" customHeight="1">
      <c r="A11" s="85">
        <f t="shared" si="0"/>
      </c>
      <c r="B11" s="108"/>
      <c r="C11" s="40"/>
      <c r="D11" s="40"/>
      <c r="E11" s="447"/>
      <c r="F11" s="393"/>
      <c r="G11" s="381"/>
    </row>
    <row r="12" spans="1:7" ht="18" customHeight="1">
      <c r="A12" s="85">
        <f t="shared" si="0"/>
      </c>
      <c r="B12" s="108"/>
      <c r="C12" s="40"/>
      <c r="D12" s="40"/>
      <c r="E12" s="447"/>
      <c r="F12" s="393"/>
      <c r="G12" s="381"/>
    </row>
    <row r="13" spans="1:7" ht="18" customHeight="1">
      <c r="A13" s="85">
        <f t="shared" si="0"/>
      </c>
      <c r="B13" s="108"/>
      <c r="C13" s="40"/>
      <c r="D13" s="40"/>
      <c r="E13" s="447"/>
      <c r="F13" s="393"/>
      <c r="G13" s="381"/>
    </row>
    <row r="14" spans="1:7" ht="18" customHeight="1">
      <c r="A14" s="85">
        <f t="shared" si="0"/>
      </c>
      <c r="B14" s="108"/>
      <c r="C14" s="40"/>
      <c r="D14" s="40"/>
      <c r="E14" s="447"/>
      <c r="F14" s="393"/>
      <c r="G14" s="381"/>
    </row>
    <row r="15" spans="1:7" ht="18" customHeight="1">
      <c r="A15" s="85">
        <f t="shared" si="0"/>
      </c>
      <c r="B15" s="108"/>
      <c r="C15" s="40"/>
      <c r="D15" s="40"/>
      <c r="E15" s="447"/>
      <c r="F15" s="393"/>
      <c r="G15" s="381"/>
    </row>
    <row r="16" spans="1:7" ht="18" customHeight="1">
      <c r="A16" s="105">
        <f t="shared" si="0"/>
      </c>
      <c r="B16" s="109"/>
      <c r="C16" s="41"/>
      <c r="D16" s="41"/>
      <c r="E16" s="448"/>
      <c r="F16" s="394"/>
      <c r="G16" s="381"/>
    </row>
    <row r="17" ht="13.5">
      <c r="B17" s="191">
        <f>COUNTA(B7:B16)</f>
        <v>0</v>
      </c>
    </row>
    <row r="18" ht="13.5"/>
    <row r="19" ht="13.5"/>
    <row r="20" ht="13.5"/>
    <row r="21" ht="13.5"/>
    <row r="22" ht="13.5"/>
    <row r="23" ht="13.5"/>
    <row r="24" ht="13.5"/>
    <row r="25" ht="13.5"/>
    <row r="26" ht="13.5"/>
    <row r="27" spans="6:7" ht="13.5">
      <c r="F27" s="2" t="s">
        <v>96</v>
      </c>
      <c r="G27" s="2"/>
    </row>
    <row r="28" spans="6:7" ht="13.5">
      <c r="F28" s="2" t="s">
        <v>97</v>
      </c>
      <c r="G28" s="2"/>
    </row>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sheetData>
  <sheetProtection/>
  <mergeCells count="1">
    <mergeCell ref="A3:B3"/>
  </mergeCells>
  <dataValidations count="2">
    <dataValidation allowBlank="1" showInputMessage="1" showErrorMessage="1" imeMode="fullAlpha" sqref="B7:G16"/>
    <dataValidation type="list" allowBlank="1" showInputMessage="1" showErrorMessage="1" sqref="C3">
      <formula1>$F$27:$F$28</formula1>
    </dataValidation>
  </dataValidations>
  <printOptions/>
  <pageMargins left="0.7874015748031497" right="0.7874015748031497" top="0.984251968503937" bottom="0.984251968503937" header="0.5118110236220472" footer="0.5118110236220472"/>
  <pageSetup blackAndWhite="1"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sheetPr>
    <tabColor indexed="51"/>
  </sheetPr>
  <dimension ref="A1:N28"/>
  <sheetViews>
    <sheetView showGridLines="0" view="pageBreakPreview" zoomScale="130" zoomScaleSheetLayoutView="130" zoomScalePageLayoutView="0" workbookViewId="0" topLeftCell="A1">
      <selection activeCell="G1" sqref="G1:G16384"/>
    </sheetView>
  </sheetViews>
  <sheetFormatPr defaultColWidth="0" defaultRowHeight="14.25" zeroHeight="1"/>
  <cols>
    <col min="1" max="1" width="6" style="0" customWidth="1"/>
    <col min="2" max="5" width="10.59765625" style="0" customWidth="1"/>
    <col min="6" max="6" width="15.59765625" style="0" customWidth="1"/>
    <col min="7" max="7" width="3.3984375" style="6" hidden="1" customWidth="1"/>
    <col min="8" max="8" width="3.3984375" style="0" hidden="1" customWidth="1"/>
    <col min="9" max="9" width="19.8984375" style="0" hidden="1" customWidth="1"/>
    <col min="10" max="10" width="3.3984375" style="0" hidden="1" customWidth="1"/>
    <col min="11" max="11" width="11.19921875" style="0" hidden="1" customWidth="1"/>
    <col min="12" max="13" width="3.3984375" style="0" hidden="1" customWidth="1"/>
    <col min="14" max="14" width="3.5" style="0" hidden="1" customWidth="1"/>
    <col min="15" max="16384" width="0" style="0" hidden="1" customWidth="1"/>
  </cols>
  <sheetData>
    <row r="1" spans="1:9" s="82" customFormat="1" ht="37.5" customHeight="1">
      <c r="A1" s="379" t="s">
        <v>156</v>
      </c>
      <c r="B1" s="79"/>
      <c r="C1" s="79"/>
      <c r="D1" s="79"/>
      <c r="E1" s="79"/>
      <c r="F1" s="79"/>
      <c r="H1" s="83"/>
      <c r="I1" s="84"/>
    </row>
    <row r="2" spans="1:9" s="82" customFormat="1" ht="19.5" customHeight="1">
      <c r="A2" s="380"/>
      <c r="B2" s="78"/>
      <c r="C2" s="79"/>
      <c r="D2" s="79"/>
      <c r="E2" s="79"/>
      <c r="F2" s="79"/>
      <c r="H2" s="83"/>
      <c r="I2" s="84"/>
    </row>
    <row r="3" spans="1:9" s="82" customFormat="1" ht="19.5" customHeight="1">
      <c r="A3" s="496" t="s">
        <v>157</v>
      </c>
      <c r="B3" s="497"/>
      <c r="C3" s="89" t="s">
        <v>96</v>
      </c>
      <c r="D3" s="79"/>
      <c r="E3" s="79"/>
      <c r="F3" s="79"/>
      <c r="H3" s="83"/>
      <c r="I3" s="84"/>
    </row>
    <row r="4" spans="1:9" s="82" customFormat="1" ht="19.5" customHeight="1">
      <c r="A4" s="77"/>
      <c r="B4" s="79"/>
      <c r="C4" s="79"/>
      <c r="D4" s="79"/>
      <c r="E4" s="79"/>
      <c r="F4" s="79"/>
      <c r="H4" s="83"/>
      <c r="I4" s="84"/>
    </row>
    <row r="5" spans="1:6" ht="9" customHeight="1">
      <c r="A5" s="378"/>
      <c r="B5" s="12"/>
      <c r="C5" s="12"/>
      <c r="D5" s="12"/>
      <c r="E5" s="12"/>
      <c r="F5" s="12"/>
    </row>
    <row r="6" spans="1:7" s="1" customFormat="1" ht="13.5">
      <c r="A6" s="80" t="s">
        <v>163</v>
      </c>
      <c r="B6" s="81" t="s">
        <v>1</v>
      </c>
      <c r="C6" s="443" t="s">
        <v>2</v>
      </c>
      <c r="D6" s="443" t="s">
        <v>3</v>
      </c>
      <c r="E6" s="444" t="s">
        <v>1813</v>
      </c>
      <c r="F6" s="190" t="s">
        <v>0</v>
      </c>
      <c r="G6" s="7"/>
    </row>
    <row r="7" spans="1:14" ht="18" customHeight="1">
      <c r="A7" s="85">
        <f>IF(B7&lt;&gt;"",1,"")</f>
      </c>
      <c r="B7" s="110"/>
      <c r="C7" s="111"/>
      <c r="D7" s="111"/>
      <c r="E7" s="445"/>
      <c r="F7" s="391"/>
      <c r="N7" s="1"/>
    </row>
    <row r="8" spans="1:6" ht="18" customHeight="1">
      <c r="A8" s="85">
        <f aca="true" t="shared" si="0" ref="A8:A16">IF(B8&lt;&gt;"",A7+1,"")</f>
      </c>
      <c r="B8" s="107"/>
      <c r="C8" s="39"/>
      <c r="D8" s="39"/>
      <c r="E8" s="446"/>
      <c r="F8" s="392"/>
    </row>
    <row r="9" spans="1:6" ht="18" customHeight="1">
      <c r="A9" s="85">
        <f t="shared" si="0"/>
      </c>
      <c r="B9" s="108"/>
      <c r="C9" s="40"/>
      <c r="D9" s="40"/>
      <c r="E9" s="447"/>
      <c r="F9" s="393"/>
    </row>
    <row r="10" spans="1:6" ht="18" customHeight="1">
      <c r="A10" s="85">
        <f t="shared" si="0"/>
      </c>
      <c r="B10" s="108"/>
      <c r="C10" s="40"/>
      <c r="D10" s="40"/>
      <c r="E10" s="447"/>
      <c r="F10" s="393"/>
    </row>
    <row r="11" spans="1:6" ht="18" customHeight="1">
      <c r="A11" s="85">
        <f t="shared" si="0"/>
      </c>
      <c r="B11" s="108"/>
      <c r="C11" s="40"/>
      <c r="D11" s="40"/>
      <c r="E11" s="447"/>
      <c r="F11" s="393"/>
    </row>
    <row r="12" spans="1:6" ht="18" customHeight="1">
      <c r="A12" s="85">
        <f t="shared" si="0"/>
      </c>
      <c r="B12" s="108"/>
      <c r="C12" s="40"/>
      <c r="D12" s="40"/>
      <c r="E12" s="447"/>
      <c r="F12" s="393"/>
    </row>
    <row r="13" spans="1:6" ht="18" customHeight="1">
      <c r="A13" s="85">
        <f t="shared" si="0"/>
      </c>
      <c r="B13" s="108"/>
      <c r="C13" s="40"/>
      <c r="D13" s="40"/>
      <c r="E13" s="447"/>
      <c r="F13" s="393"/>
    </row>
    <row r="14" spans="1:6" ht="18" customHeight="1">
      <c r="A14" s="85">
        <f t="shared" si="0"/>
      </c>
      <c r="B14" s="108"/>
      <c r="C14" s="40"/>
      <c r="D14" s="40"/>
      <c r="E14" s="447"/>
      <c r="F14" s="393"/>
    </row>
    <row r="15" spans="1:6" ht="18" customHeight="1">
      <c r="A15" s="85">
        <f t="shared" si="0"/>
      </c>
      <c r="B15" s="108"/>
      <c r="C15" s="40"/>
      <c r="D15" s="40"/>
      <c r="E15" s="447"/>
      <c r="F15" s="393"/>
    </row>
    <row r="16" spans="1:6" ht="18" customHeight="1">
      <c r="A16" s="85">
        <f t="shared" si="0"/>
      </c>
      <c r="B16" s="109"/>
      <c r="C16" s="41"/>
      <c r="D16" s="41"/>
      <c r="E16" s="448"/>
      <c r="F16" s="394"/>
    </row>
    <row r="17" ht="13.5">
      <c r="B17" s="191">
        <f>COUNTA(B7:B16)</f>
        <v>0</v>
      </c>
    </row>
    <row r="18" ht="13.5"/>
    <row r="19" ht="13.5"/>
    <row r="20" ht="13.5"/>
    <row r="21" ht="13.5"/>
    <row r="22" ht="13.5"/>
    <row r="23" ht="13.5"/>
    <row r="24" ht="13.5"/>
    <row r="25" ht="13.5"/>
    <row r="26" ht="13.5"/>
    <row r="27" ht="13.5">
      <c r="F27" s="2" t="s">
        <v>96</v>
      </c>
    </row>
    <row r="28" ht="13.5">
      <c r="F28" s="2" t="s">
        <v>97</v>
      </c>
    </row>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sheetData>
  <sheetProtection/>
  <mergeCells count="1">
    <mergeCell ref="A3:B3"/>
  </mergeCells>
  <dataValidations count="2">
    <dataValidation allowBlank="1" showInputMessage="1" showErrorMessage="1" imeMode="fullAlpha" sqref="B7:F16"/>
    <dataValidation type="list" allowBlank="1" showInputMessage="1" showErrorMessage="1" sqref="C3">
      <formula1>$F$27:$F$28</formula1>
    </dataValidation>
  </dataValidations>
  <printOptions/>
  <pageMargins left="0.7874015748031497" right="0.7874015748031497" top="0.984251968503937" bottom="0.984251968503937" header="0.5118110236220472" footer="0.5118110236220472"/>
  <pageSetup blackAndWhite="1"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2"/>
  </sheetPr>
  <dimension ref="A1:J15"/>
  <sheetViews>
    <sheetView showGridLines="0" view="pageBreakPreview" zoomScaleSheetLayoutView="100" workbookViewId="0" topLeftCell="A1">
      <selection activeCell="I39" sqref="I39"/>
    </sheetView>
  </sheetViews>
  <sheetFormatPr defaultColWidth="0" defaultRowHeight="14.25" customHeight="1" zeroHeight="1"/>
  <cols>
    <col min="1" max="7" width="9" style="10" customWidth="1"/>
    <col min="8" max="8" width="9.09765625" style="10" customWidth="1"/>
    <col min="9" max="9" width="9" style="10" customWidth="1"/>
    <col min="10" max="16384" width="9" style="10" hidden="1" customWidth="1"/>
  </cols>
  <sheetData>
    <row r="1" spans="1:10" ht="14.25" customHeight="1">
      <c r="A1" s="43"/>
      <c r="B1" s="498" t="s">
        <v>160</v>
      </c>
      <c r="C1" s="498"/>
      <c r="D1" s="498"/>
      <c r="E1" s="498"/>
      <c r="F1" s="498"/>
      <c r="G1" s="498"/>
      <c r="H1" s="498"/>
      <c r="I1" s="43"/>
      <c r="J1" s="396"/>
    </row>
    <row r="2" spans="1:10" ht="14.25" customHeight="1">
      <c r="A2" s="43"/>
      <c r="B2" s="499"/>
      <c r="C2" s="499"/>
      <c r="D2" s="499"/>
      <c r="E2" s="499"/>
      <c r="F2" s="499"/>
      <c r="G2" s="499"/>
      <c r="H2" s="499"/>
      <c r="I2" s="43"/>
      <c r="J2" s="397"/>
    </row>
    <row r="3" spans="2:9" ht="24.75" customHeight="1">
      <c r="B3" s="500" t="s">
        <v>152</v>
      </c>
      <c r="C3" s="501"/>
      <c r="D3" s="501"/>
      <c r="E3" s="502"/>
      <c r="F3" s="502"/>
      <c r="G3" s="502"/>
      <c r="H3" s="503"/>
      <c r="I3" s="11"/>
    </row>
    <row r="4" spans="2:9" ht="24.75" customHeight="1">
      <c r="B4" s="504" t="s">
        <v>161</v>
      </c>
      <c r="C4" s="505"/>
      <c r="D4" s="505"/>
      <c r="E4" s="506"/>
      <c r="F4" s="506"/>
      <c r="G4" s="506"/>
      <c r="H4" s="507"/>
      <c r="I4" s="11"/>
    </row>
    <row r="5" spans="2:9" ht="24.75" customHeight="1">
      <c r="B5" s="43"/>
      <c r="C5" s="43"/>
      <c r="D5" s="43"/>
      <c r="E5" s="43"/>
      <c r="F5" s="43"/>
      <c r="G5" s="43"/>
      <c r="H5" s="43"/>
      <c r="I5" s="43"/>
    </row>
    <row r="6" spans="2:9" ht="24.75" customHeight="1">
      <c r="B6" s="43" t="s">
        <v>1672</v>
      </c>
      <c r="C6" s="43"/>
      <c r="D6" s="43"/>
      <c r="E6" s="43"/>
      <c r="F6" s="43"/>
      <c r="G6" s="398"/>
      <c r="H6" s="43" t="s">
        <v>1673</v>
      </c>
      <c r="I6" s="43"/>
    </row>
    <row r="7" spans="2:9" ht="24">
      <c r="B7" s="399" t="s">
        <v>1674</v>
      </c>
      <c r="C7" s="43"/>
      <c r="D7" s="43"/>
      <c r="E7" s="43"/>
      <c r="F7" s="43"/>
      <c r="G7" s="43"/>
      <c r="H7" s="43"/>
      <c r="I7" s="43"/>
    </row>
    <row r="8" spans="2:9" ht="24">
      <c r="B8" s="400" t="s">
        <v>1675</v>
      </c>
      <c r="C8" s="43"/>
      <c r="D8" s="43"/>
      <c r="E8" s="43"/>
      <c r="F8" s="43"/>
      <c r="G8" s="43"/>
      <c r="H8" s="43"/>
      <c r="I8" s="43"/>
    </row>
    <row r="9" spans="2:9" ht="24.75" customHeight="1">
      <c r="B9" s="43"/>
      <c r="C9" s="43"/>
      <c r="D9" s="43"/>
      <c r="E9" s="43"/>
      <c r="F9" s="43"/>
      <c r="G9" s="43"/>
      <c r="H9" s="43"/>
      <c r="I9" s="43"/>
    </row>
    <row r="10" spans="1:9" ht="24">
      <c r="A10" s="43"/>
      <c r="B10" s="43" t="s">
        <v>162</v>
      </c>
      <c r="C10" s="43"/>
      <c r="D10" s="43"/>
      <c r="E10" s="43"/>
      <c r="F10" s="43"/>
      <c r="G10" s="43"/>
      <c r="H10" s="43"/>
      <c r="I10" s="43"/>
    </row>
    <row r="11" spans="1:9" ht="14.25" customHeight="1">
      <c r="A11" s="42"/>
      <c r="B11" s="42"/>
      <c r="C11" s="42"/>
      <c r="D11" s="42"/>
      <c r="E11" s="42"/>
      <c r="F11" s="42"/>
      <c r="G11" s="42"/>
      <c r="H11" s="42"/>
      <c r="I11" s="42"/>
    </row>
    <row r="12" spans="1:9" ht="24">
      <c r="A12" s="42"/>
      <c r="C12" s="42"/>
      <c r="D12" s="42"/>
      <c r="E12" s="42"/>
      <c r="F12" s="42"/>
      <c r="G12" s="398"/>
      <c r="H12" s="43" t="s">
        <v>1676</v>
      </c>
      <c r="I12" s="42"/>
    </row>
    <row r="13" spans="1:9" ht="24" customHeight="1">
      <c r="A13" s="42"/>
      <c r="B13" s="401" t="s">
        <v>1677</v>
      </c>
      <c r="C13" s="42"/>
      <c r="D13" s="42"/>
      <c r="E13" s="42"/>
      <c r="F13" s="42"/>
      <c r="G13" s="42"/>
      <c r="H13" s="42"/>
      <c r="I13" s="42"/>
    </row>
    <row r="14" spans="1:9" ht="14.25" customHeight="1">
      <c r="A14" s="42"/>
      <c r="B14" s="10" t="s">
        <v>1678</v>
      </c>
      <c r="C14" s="42"/>
      <c r="D14" s="42"/>
      <c r="E14" s="42"/>
      <c r="F14" s="42"/>
      <c r="G14" s="42"/>
      <c r="H14" s="42"/>
      <c r="I14" s="42"/>
    </row>
    <row r="15" spans="2:8" ht="14.25">
      <c r="B15" s="508"/>
      <c r="C15" s="508"/>
      <c r="D15" s="508"/>
      <c r="E15" s="508"/>
      <c r="F15" s="508"/>
      <c r="G15" s="508"/>
      <c r="H15" s="508"/>
    </row>
    <row r="16" ht="14.25"/>
    <row r="17" ht="14.25"/>
    <row r="18" ht="14.25" hidden="1"/>
    <row r="19" ht="14.25" hidden="1"/>
    <row r="20" ht="14.25" hidden="1"/>
    <row r="21" ht="14.25" hidden="1"/>
    <row r="22" ht="14.25" hidden="1"/>
    <row r="23" ht="14.25" hidden="1"/>
    <row r="24" ht="14.25" hidden="1"/>
    <row r="25" ht="14.25" hidden="1"/>
    <row r="26" ht="14.25"/>
    <row r="27" ht="14.25"/>
    <row r="28" ht="14.25"/>
    <row r="29" ht="14.25"/>
    <row r="30" ht="14.25"/>
    <row r="31" ht="14.25"/>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sheetData>
  <sheetProtection/>
  <mergeCells count="6">
    <mergeCell ref="B1:H2"/>
    <mergeCell ref="B3:D3"/>
    <mergeCell ref="E3:H3"/>
    <mergeCell ref="B4:D4"/>
    <mergeCell ref="E4:H4"/>
    <mergeCell ref="B15:H15"/>
  </mergeCells>
  <dataValidations count="1">
    <dataValidation allowBlank="1" showInputMessage="1" showErrorMessage="1" imeMode="hiragana" sqref="I3:I4 E3:E4"/>
  </dataValidations>
  <printOptions horizontalCentered="1"/>
  <pageMargins left="0.7874015748031497" right="0.7874015748031497" top="0.984251968503937" bottom="0.5905511811023623"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dimension ref="A1:L380"/>
  <sheetViews>
    <sheetView zoomScalePageLayoutView="0" workbookViewId="0" topLeftCell="A1">
      <pane ySplit="2" topLeftCell="A3" activePane="bottomLeft" state="frozen"/>
      <selection pane="topLeft" activeCell="A1" sqref="A1"/>
      <selection pane="bottomLeft" activeCell="J42" sqref="J42"/>
    </sheetView>
  </sheetViews>
  <sheetFormatPr defaultColWidth="8.796875" defaultRowHeight="14.25"/>
  <cols>
    <col min="1" max="1" width="4.5" style="67" bestFit="1" customWidth="1"/>
    <col min="2" max="2" width="9.19921875" style="74" customWidth="1"/>
    <col min="3" max="3" width="12.19921875" style="70" customWidth="1"/>
    <col min="4" max="4" width="23" style="70" customWidth="1"/>
    <col min="5" max="5" width="4.69921875" style="74" bestFit="1" customWidth="1"/>
    <col min="6" max="8" width="5.59765625" style="74" customWidth="1"/>
    <col min="9" max="9" width="5.59765625" style="74" bestFit="1" customWidth="1"/>
    <col min="10" max="10" width="6.19921875" style="74" customWidth="1"/>
    <col min="11" max="11" width="7.5" style="67" customWidth="1"/>
    <col min="12" max="12" width="27.59765625" style="75" bestFit="1" customWidth="1"/>
    <col min="13" max="13" width="9" style="127" customWidth="1"/>
    <col min="14" max="14" width="8.19921875" style="127" bestFit="1" customWidth="1"/>
    <col min="15" max="15" width="11.09765625" style="127" bestFit="1" customWidth="1"/>
    <col min="16" max="16" width="22.5" style="127" bestFit="1" customWidth="1"/>
    <col min="17" max="17" width="3" style="127" bestFit="1" customWidth="1"/>
    <col min="18" max="18" width="4.5" style="127" bestFit="1" customWidth="1"/>
    <col min="19" max="22" width="3" style="127" bestFit="1" customWidth="1"/>
    <col min="23" max="23" width="5.69921875" style="127" bestFit="1" customWidth="1"/>
    <col min="24" max="24" width="27.59765625" style="127" bestFit="1" customWidth="1"/>
    <col min="25" max="16384" width="9" style="127" customWidth="1"/>
  </cols>
  <sheetData>
    <row r="1" spans="1:12" ht="28.5" customHeight="1" thickBot="1">
      <c r="A1" s="509" t="s">
        <v>1670</v>
      </c>
      <c r="B1" s="509"/>
      <c r="C1" s="509"/>
      <c r="D1" s="509"/>
      <c r="E1" s="509"/>
      <c r="F1" s="509"/>
      <c r="G1" s="509"/>
      <c r="H1" s="509"/>
      <c r="I1" s="509"/>
      <c r="J1" s="509"/>
      <c r="K1" s="509"/>
      <c r="L1" s="509"/>
    </row>
    <row r="2" spans="1:12" s="128" customFormat="1" ht="25.5" customHeight="1" thickBot="1">
      <c r="A2" s="45" t="s">
        <v>169</v>
      </c>
      <c r="B2" s="46" t="s">
        <v>135</v>
      </c>
      <c r="C2" s="46" t="s">
        <v>271</v>
      </c>
      <c r="D2" s="47" t="s">
        <v>1339</v>
      </c>
      <c r="E2" s="48" t="s">
        <v>272</v>
      </c>
      <c r="F2" s="46" t="s">
        <v>101</v>
      </c>
      <c r="G2" s="48" t="s">
        <v>273</v>
      </c>
      <c r="H2" s="48" t="s">
        <v>274</v>
      </c>
      <c r="I2" s="48" t="s">
        <v>275</v>
      </c>
      <c r="J2" s="48" t="s">
        <v>276</v>
      </c>
      <c r="K2" s="49" t="s">
        <v>137</v>
      </c>
      <c r="L2" s="50" t="s">
        <v>277</v>
      </c>
    </row>
    <row r="3" spans="1:12" s="128" customFormat="1" ht="12" customHeight="1">
      <c r="A3" s="333">
        <v>1</v>
      </c>
      <c r="B3" s="52" t="s">
        <v>443</v>
      </c>
      <c r="C3" s="384" t="s">
        <v>444</v>
      </c>
      <c r="D3" s="384" t="s">
        <v>445</v>
      </c>
      <c r="E3" s="384" t="s">
        <v>103</v>
      </c>
      <c r="F3" s="52" t="s">
        <v>102</v>
      </c>
      <c r="G3" s="384" t="s">
        <v>265</v>
      </c>
      <c r="H3" s="384" t="s">
        <v>265</v>
      </c>
      <c r="I3" s="52" t="s">
        <v>104</v>
      </c>
      <c r="J3" s="52" t="s">
        <v>265</v>
      </c>
      <c r="K3" s="385" t="s">
        <v>265</v>
      </c>
      <c r="L3" s="386" t="s">
        <v>1809</v>
      </c>
    </row>
    <row r="4" spans="1:12" s="128" customFormat="1" ht="12" customHeight="1">
      <c r="A4" s="334">
        <f aca="true" t="shared" si="0" ref="A4:A67">A3+1</f>
        <v>2</v>
      </c>
      <c r="B4" s="57" t="s">
        <v>446</v>
      </c>
      <c r="C4" s="59" t="s">
        <v>447</v>
      </c>
      <c r="D4" s="59" t="s">
        <v>448</v>
      </c>
      <c r="E4" s="59" t="s">
        <v>103</v>
      </c>
      <c r="F4" s="57" t="s">
        <v>102</v>
      </c>
      <c r="G4" s="59" t="s">
        <v>265</v>
      </c>
      <c r="H4" s="59" t="s">
        <v>265</v>
      </c>
      <c r="I4" s="57" t="s">
        <v>104</v>
      </c>
      <c r="J4" s="57" t="s">
        <v>265</v>
      </c>
      <c r="K4" s="62" t="s">
        <v>1409</v>
      </c>
      <c r="L4" s="281" t="s">
        <v>1808</v>
      </c>
    </row>
    <row r="5" spans="1:12" ht="12" customHeight="1">
      <c r="A5" s="334">
        <f>A4+1</f>
        <v>3</v>
      </c>
      <c r="B5" s="57" t="s">
        <v>449</v>
      </c>
      <c r="C5" s="59" t="s">
        <v>450</v>
      </c>
      <c r="D5" s="58" t="s">
        <v>451</v>
      </c>
      <c r="E5" s="59" t="s">
        <v>103</v>
      </c>
      <c r="F5" s="57" t="s">
        <v>102</v>
      </c>
      <c r="G5" s="59" t="s">
        <v>265</v>
      </c>
      <c r="H5" s="59" t="s">
        <v>265</v>
      </c>
      <c r="I5" s="57" t="s">
        <v>104</v>
      </c>
      <c r="J5" s="57" t="s">
        <v>265</v>
      </c>
      <c r="K5" s="62" t="s">
        <v>265</v>
      </c>
      <c r="L5" s="281" t="s">
        <v>1808</v>
      </c>
    </row>
    <row r="6" spans="1:12" ht="12" customHeight="1">
      <c r="A6" s="334">
        <f>A5+1</f>
        <v>4</v>
      </c>
      <c r="B6" s="57" t="s">
        <v>453</v>
      </c>
      <c r="C6" s="59" t="s">
        <v>1265</v>
      </c>
      <c r="D6" s="58" t="s">
        <v>455</v>
      </c>
      <c r="E6" s="59" t="s">
        <v>105</v>
      </c>
      <c r="F6" s="57" t="s">
        <v>102</v>
      </c>
      <c r="G6" s="59" t="s">
        <v>265</v>
      </c>
      <c r="H6" s="59" t="s">
        <v>265</v>
      </c>
      <c r="I6" s="57" t="s">
        <v>104</v>
      </c>
      <c r="J6" s="57" t="s">
        <v>265</v>
      </c>
      <c r="K6" s="62" t="s">
        <v>1409</v>
      </c>
      <c r="L6" s="281" t="s">
        <v>1808</v>
      </c>
    </row>
    <row r="7" spans="1:12" ht="12" customHeight="1">
      <c r="A7" s="334">
        <f t="shared" si="0"/>
        <v>5</v>
      </c>
      <c r="B7" s="57" t="s">
        <v>458</v>
      </c>
      <c r="C7" s="59" t="s">
        <v>459</v>
      </c>
      <c r="D7" s="58" t="s">
        <v>460</v>
      </c>
      <c r="E7" s="59" t="s">
        <v>105</v>
      </c>
      <c r="F7" s="57" t="s">
        <v>106</v>
      </c>
      <c r="G7" s="59" t="s">
        <v>104</v>
      </c>
      <c r="H7" s="57" t="s">
        <v>104</v>
      </c>
      <c r="I7" s="59" t="s">
        <v>265</v>
      </c>
      <c r="J7" s="57" t="s">
        <v>265</v>
      </c>
      <c r="K7" s="62" t="s">
        <v>1409</v>
      </c>
      <c r="L7" s="281" t="s">
        <v>146</v>
      </c>
    </row>
    <row r="8" spans="1:12" ht="12" customHeight="1">
      <c r="A8" s="334">
        <f t="shared" si="0"/>
        <v>6</v>
      </c>
      <c r="B8" s="57" t="s">
        <v>1410</v>
      </c>
      <c r="C8" s="59" t="s">
        <v>1411</v>
      </c>
      <c r="D8" s="58" t="s">
        <v>1412</v>
      </c>
      <c r="E8" s="59" t="s">
        <v>103</v>
      </c>
      <c r="F8" s="57" t="s">
        <v>102</v>
      </c>
      <c r="G8" s="59" t="s">
        <v>265</v>
      </c>
      <c r="H8" s="57" t="s">
        <v>265</v>
      </c>
      <c r="I8" s="59" t="s">
        <v>265</v>
      </c>
      <c r="J8" s="57" t="s">
        <v>104</v>
      </c>
      <c r="K8" s="62" t="s">
        <v>265</v>
      </c>
      <c r="L8" s="281" t="s">
        <v>1808</v>
      </c>
    </row>
    <row r="9" spans="1:12" ht="12" customHeight="1">
      <c r="A9" s="334">
        <f t="shared" si="0"/>
        <v>7</v>
      </c>
      <c r="B9" s="57" t="s">
        <v>1189</v>
      </c>
      <c r="C9" s="59" t="s">
        <v>471</v>
      </c>
      <c r="D9" s="58" t="s">
        <v>472</v>
      </c>
      <c r="E9" s="59" t="s">
        <v>105</v>
      </c>
      <c r="F9" s="57" t="s">
        <v>106</v>
      </c>
      <c r="G9" s="59" t="s">
        <v>104</v>
      </c>
      <c r="H9" s="57" t="s">
        <v>104</v>
      </c>
      <c r="I9" s="59" t="s">
        <v>265</v>
      </c>
      <c r="J9" s="57" t="s">
        <v>265</v>
      </c>
      <c r="K9" s="62" t="s">
        <v>1409</v>
      </c>
      <c r="L9" s="281" t="s">
        <v>146</v>
      </c>
    </row>
    <row r="10" spans="1:12" ht="12" customHeight="1">
      <c r="A10" s="334">
        <f t="shared" si="0"/>
        <v>8</v>
      </c>
      <c r="B10" s="57" t="s">
        <v>1190</v>
      </c>
      <c r="C10" s="59" t="s">
        <v>1191</v>
      </c>
      <c r="D10" s="58" t="s">
        <v>1192</v>
      </c>
      <c r="E10" s="59" t="s">
        <v>105</v>
      </c>
      <c r="F10" s="57" t="s">
        <v>42</v>
      </c>
      <c r="G10" s="59" t="s">
        <v>104</v>
      </c>
      <c r="H10" s="57" t="s">
        <v>104</v>
      </c>
      <c r="I10" s="59" t="s">
        <v>265</v>
      </c>
      <c r="J10" s="57" t="s">
        <v>265</v>
      </c>
      <c r="K10" s="62">
        <v>1</v>
      </c>
      <c r="L10" s="281" t="s">
        <v>146</v>
      </c>
    </row>
    <row r="11" spans="1:12" ht="12" customHeight="1">
      <c r="A11" s="334">
        <f t="shared" si="0"/>
        <v>9</v>
      </c>
      <c r="B11" s="57" t="s">
        <v>1193</v>
      </c>
      <c r="C11" s="59" t="s">
        <v>1194</v>
      </c>
      <c r="D11" s="58" t="s">
        <v>1195</v>
      </c>
      <c r="E11" s="59" t="s">
        <v>103</v>
      </c>
      <c r="F11" s="57" t="s">
        <v>102</v>
      </c>
      <c r="G11" s="59" t="s">
        <v>265</v>
      </c>
      <c r="H11" s="57" t="s">
        <v>265</v>
      </c>
      <c r="I11" s="59" t="s">
        <v>104</v>
      </c>
      <c r="J11" s="57" t="s">
        <v>265</v>
      </c>
      <c r="K11" s="62" t="s">
        <v>1409</v>
      </c>
      <c r="L11" s="281" t="s">
        <v>1808</v>
      </c>
    </row>
    <row r="12" spans="1:12" ht="12" customHeight="1">
      <c r="A12" s="334">
        <f t="shared" si="0"/>
        <v>10</v>
      </c>
      <c r="B12" s="57" t="s">
        <v>1413</v>
      </c>
      <c r="C12" s="59" t="s">
        <v>1414</v>
      </c>
      <c r="D12" s="58" t="s">
        <v>1415</v>
      </c>
      <c r="E12" s="59" t="s">
        <v>103</v>
      </c>
      <c r="F12" s="57" t="s">
        <v>42</v>
      </c>
      <c r="G12" s="59" t="s">
        <v>104</v>
      </c>
      <c r="H12" s="57" t="s">
        <v>104</v>
      </c>
      <c r="I12" s="57" t="s">
        <v>265</v>
      </c>
      <c r="J12" s="57" t="s">
        <v>265</v>
      </c>
      <c r="K12" s="62">
        <v>1</v>
      </c>
      <c r="L12" s="281" t="s">
        <v>146</v>
      </c>
    </row>
    <row r="13" spans="1:12" ht="12" customHeight="1">
      <c r="A13" s="334">
        <f t="shared" si="0"/>
        <v>11</v>
      </c>
      <c r="B13" s="57" t="s">
        <v>1416</v>
      </c>
      <c r="C13" s="59" t="s">
        <v>1417</v>
      </c>
      <c r="D13" s="58" t="s">
        <v>1418</v>
      </c>
      <c r="E13" s="59" t="s">
        <v>103</v>
      </c>
      <c r="F13" s="57" t="s">
        <v>42</v>
      </c>
      <c r="G13" s="59" t="s">
        <v>104</v>
      </c>
      <c r="H13" s="57" t="s">
        <v>104</v>
      </c>
      <c r="I13" s="57" t="s">
        <v>265</v>
      </c>
      <c r="J13" s="57" t="s">
        <v>265</v>
      </c>
      <c r="K13" s="62">
        <v>2</v>
      </c>
      <c r="L13" s="281" t="s">
        <v>146</v>
      </c>
    </row>
    <row r="14" spans="1:12" ht="12" customHeight="1">
      <c r="A14" s="334">
        <f t="shared" si="0"/>
        <v>12</v>
      </c>
      <c r="B14" s="57" t="s">
        <v>1419</v>
      </c>
      <c r="C14" s="59" t="s">
        <v>1420</v>
      </c>
      <c r="D14" s="58" t="s">
        <v>1421</v>
      </c>
      <c r="E14" s="59" t="s">
        <v>103</v>
      </c>
      <c r="F14" s="57" t="s">
        <v>42</v>
      </c>
      <c r="G14" s="59" t="s">
        <v>104</v>
      </c>
      <c r="H14" s="57" t="s">
        <v>104</v>
      </c>
      <c r="I14" s="57" t="s">
        <v>265</v>
      </c>
      <c r="J14" s="57" t="s">
        <v>265</v>
      </c>
      <c r="K14" s="62">
        <v>3</v>
      </c>
      <c r="L14" s="281" t="s">
        <v>146</v>
      </c>
    </row>
    <row r="15" spans="1:12" ht="12" customHeight="1">
      <c r="A15" s="334">
        <f t="shared" si="0"/>
        <v>13</v>
      </c>
      <c r="B15" s="57" t="s">
        <v>1422</v>
      </c>
      <c r="C15" s="59" t="s">
        <v>1423</v>
      </c>
      <c r="D15" s="58" t="s">
        <v>1424</v>
      </c>
      <c r="E15" s="59" t="s">
        <v>105</v>
      </c>
      <c r="F15" s="57" t="s">
        <v>42</v>
      </c>
      <c r="G15" s="59" t="s">
        <v>104</v>
      </c>
      <c r="H15" s="57" t="s">
        <v>104</v>
      </c>
      <c r="I15" s="57" t="s">
        <v>265</v>
      </c>
      <c r="J15" s="57" t="s">
        <v>265</v>
      </c>
      <c r="K15" s="62">
        <v>3</v>
      </c>
      <c r="L15" s="281" t="s">
        <v>146</v>
      </c>
    </row>
    <row r="16" spans="1:12" ht="12" customHeight="1">
      <c r="A16" s="334">
        <f t="shared" si="0"/>
        <v>14</v>
      </c>
      <c r="B16" s="57" t="s">
        <v>1560</v>
      </c>
      <c r="C16" s="59" t="s">
        <v>1561</v>
      </c>
      <c r="D16" s="58" t="s">
        <v>1562</v>
      </c>
      <c r="E16" s="59" t="s">
        <v>103</v>
      </c>
      <c r="F16" s="57" t="s">
        <v>42</v>
      </c>
      <c r="G16" s="59" t="s">
        <v>104</v>
      </c>
      <c r="H16" s="57" t="s">
        <v>104</v>
      </c>
      <c r="I16" s="57" t="s">
        <v>265</v>
      </c>
      <c r="J16" s="57" t="s">
        <v>265</v>
      </c>
      <c r="K16" s="62">
        <v>3</v>
      </c>
      <c r="L16" s="281" t="s">
        <v>146</v>
      </c>
    </row>
    <row r="17" spans="1:12" ht="12" customHeight="1">
      <c r="A17" s="334">
        <f t="shared" si="0"/>
        <v>15</v>
      </c>
      <c r="B17" s="57" t="s">
        <v>1563</v>
      </c>
      <c r="C17" s="59" t="s">
        <v>1564</v>
      </c>
      <c r="D17" s="58" t="s">
        <v>1565</v>
      </c>
      <c r="E17" s="59" t="s">
        <v>105</v>
      </c>
      <c r="F17" s="57" t="s">
        <v>42</v>
      </c>
      <c r="G17" s="59" t="s">
        <v>104</v>
      </c>
      <c r="H17" s="57" t="s">
        <v>104</v>
      </c>
      <c r="I17" s="59" t="s">
        <v>265</v>
      </c>
      <c r="J17" s="57" t="s">
        <v>265</v>
      </c>
      <c r="K17" s="62">
        <v>3</v>
      </c>
      <c r="L17" s="281" t="s">
        <v>146</v>
      </c>
    </row>
    <row r="18" spans="1:12" ht="12" customHeight="1">
      <c r="A18" s="334">
        <f t="shared" si="0"/>
        <v>16</v>
      </c>
      <c r="B18" s="57" t="s">
        <v>508</v>
      </c>
      <c r="C18" s="59" t="s">
        <v>509</v>
      </c>
      <c r="D18" s="58" t="s">
        <v>375</v>
      </c>
      <c r="E18" s="59" t="s">
        <v>105</v>
      </c>
      <c r="F18" s="57" t="s">
        <v>106</v>
      </c>
      <c r="G18" s="59" t="s">
        <v>104</v>
      </c>
      <c r="H18" s="57" t="s">
        <v>104</v>
      </c>
      <c r="I18" s="57" t="s">
        <v>265</v>
      </c>
      <c r="J18" s="57" t="s">
        <v>265</v>
      </c>
      <c r="K18" s="62" t="s">
        <v>265</v>
      </c>
      <c r="L18" s="281" t="s">
        <v>146</v>
      </c>
    </row>
    <row r="19" spans="1:12" ht="12" customHeight="1">
      <c r="A19" s="334">
        <f t="shared" si="0"/>
        <v>17</v>
      </c>
      <c r="B19" s="57" t="s">
        <v>518</v>
      </c>
      <c r="C19" s="59" t="s">
        <v>519</v>
      </c>
      <c r="D19" s="58" t="s">
        <v>380</v>
      </c>
      <c r="E19" s="59" t="s">
        <v>105</v>
      </c>
      <c r="F19" s="57" t="s">
        <v>102</v>
      </c>
      <c r="G19" s="59" t="s">
        <v>265</v>
      </c>
      <c r="H19" s="57" t="s">
        <v>265</v>
      </c>
      <c r="I19" s="57" t="s">
        <v>104</v>
      </c>
      <c r="J19" s="57" t="s">
        <v>265</v>
      </c>
      <c r="K19" s="62" t="s">
        <v>265</v>
      </c>
      <c r="L19" s="281" t="s">
        <v>1808</v>
      </c>
    </row>
    <row r="20" spans="1:12" ht="12" customHeight="1">
      <c r="A20" s="334">
        <f t="shared" si="0"/>
        <v>18</v>
      </c>
      <c r="B20" s="57" t="s">
        <v>279</v>
      </c>
      <c r="C20" s="59" t="s">
        <v>475</v>
      </c>
      <c r="D20" s="58" t="s">
        <v>476</v>
      </c>
      <c r="E20" s="59" t="s">
        <v>105</v>
      </c>
      <c r="F20" s="57" t="s">
        <v>102</v>
      </c>
      <c r="G20" s="60" t="s">
        <v>265</v>
      </c>
      <c r="H20" s="59" t="s">
        <v>265</v>
      </c>
      <c r="I20" s="57" t="s">
        <v>104</v>
      </c>
      <c r="J20" s="57" t="s">
        <v>265</v>
      </c>
      <c r="K20" s="62" t="s">
        <v>265</v>
      </c>
      <c r="L20" s="387" t="s">
        <v>1808</v>
      </c>
    </row>
    <row r="21" spans="1:12" ht="12" customHeight="1">
      <c r="A21" s="334">
        <f t="shared" si="0"/>
        <v>19</v>
      </c>
      <c r="B21" s="57" t="s">
        <v>280</v>
      </c>
      <c r="C21" s="59" t="s">
        <v>477</v>
      </c>
      <c r="D21" s="58" t="s">
        <v>478</v>
      </c>
      <c r="E21" s="59" t="s">
        <v>105</v>
      </c>
      <c r="F21" s="57" t="s">
        <v>102</v>
      </c>
      <c r="G21" s="60" t="s">
        <v>265</v>
      </c>
      <c r="H21" s="59" t="s">
        <v>265</v>
      </c>
      <c r="I21" s="57" t="s">
        <v>104</v>
      </c>
      <c r="J21" s="57" t="s">
        <v>265</v>
      </c>
      <c r="K21" s="62" t="s">
        <v>265</v>
      </c>
      <c r="L21" s="387" t="s">
        <v>1808</v>
      </c>
    </row>
    <row r="22" spans="1:12" ht="12" customHeight="1">
      <c r="A22" s="334">
        <f t="shared" si="0"/>
        <v>20</v>
      </c>
      <c r="B22" s="57" t="s">
        <v>333</v>
      </c>
      <c r="C22" s="59" t="s">
        <v>481</v>
      </c>
      <c r="D22" s="58" t="s">
        <v>482</v>
      </c>
      <c r="E22" s="59" t="s">
        <v>105</v>
      </c>
      <c r="F22" s="57" t="s">
        <v>102</v>
      </c>
      <c r="G22" s="60" t="s">
        <v>265</v>
      </c>
      <c r="H22" s="59" t="s">
        <v>265</v>
      </c>
      <c r="I22" s="57" t="s">
        <v>104</v>
      </c>
      <c r="J22" s="57" t="s">
        <v>265</v>
      </c>
      <c r="K22" s="62" t="s">
        <v>265</v>
      </c>
      <c r="L22" s="387" t="s">
        <v>1808</v>
      </c>
    </row>
    <row r="23" spans="1:12" ht="12" customHeight="1">
      <c r="A23" s="334">
        <f t="shared" si="0"/>
        <v>21</v>
      </c>
      <c r="B23" s="57" t="s">
        <v>483</v>
      </c>
      <c r="C23" s="59" t="s">
        <v>484</v>
      </c>
      <c r="D23" s="58" t="s">
        <v>485</v>
      </c>
      <c r="E23" s="59" t="s">
        <v>105</v>
      </c>
      <c r="F23" s="57" t="s">
        <v>102</v>
      </c>
      <c r="G23" s="60" t="s">
        <v>265</v>
      </c>
      <c r="H23" s="59" t="s">
        <v>265</v>
      </c>
      <c r="I23" s="57" t="s">
        <v>104</v>
      </c>
      <c r="J23" s="57" t="s">
        <v>265</v>
      </c>
      <c r="K23" s="62" t="s">
        <v>1425</v>
      </c>
      <c r="L23" s="387" t="s">
        <v>1808</v>
      </c>
    </row>
    <row r="24" spans="1:12" ht="12" customHeight="1">
      <c r="A24" s="334">
        <f t="shared" si="0"/>
        <v>22</v>
      </c>
      <c r="B24" s="57" t="s">
        <v>86</v>
      </c>
      <c r="C24" s="59" t="s">
        <v>486</v>
      </c>
      <c r="D24" s="58" t="s">
        <v>230</v>
      </c>
      <c r="E24" s="59" t="s">
        <v>103</v>
      </c>
      <c r="F24" s="57" t="s">
        <v>102</v>
      </c>
      <c r="G24" s="60" t="s">
        <v>265</v>
      </c>
      <c r="H24" s="59" t="s">
        <v>104</v>
      </c>
      <c r="I24" s="57" t="s">
        <v>104</v>
      </c>
      <c r="J24" s="57" t="s">
        <v>265</v>
      </c>
      <c r="K24" s="256" t="s">
        <v>1409</v>
      </c>
      <c r="L24" s="387" t="s">
        <v>147</v>
      </c>
    </row>
    <row r="25" spans="1:12" ht="12" customHeight="1">
      <c r="A25" s="334">
        <f t="shared" si="0"/>
        <v>23</v>
      </c>
      <c r="B25" s="57" t="s">
        <v>334</v>
      </c>
      <c r="C25" s="59" t="s">
        <v>488</v>
      </c>
      <c r="D25" s="58" t="s">
        <v>489</v>
      </c>
      <c r="E25" s="59" t="s">
        <v>105</v>
      </c>
      <c r="F25" s="57" t="s">
        <v>102</v>
      </c>
      <c r="G25" s="60" t="s">
        <v>265</v>
      </c>
      <c r="H25" s="59" t="s">
        <v>265</v>
      </c>
      <c r="I25" s="57" t="s">
        <v>104</v>
      </c>
      <c r="J25" s="57" t="s">
        <v>265</v>
      </c>
      <c r="K25" s="62" t="s">
        <v>1409</v>
      </c>
      <c r="L25" s="387" t="s">
        <v>1808</v>
      </c>
    </row>
    <row r="26" spans="1:12" ht="12" customHeight="1">
      <c r="A26" s="334">
        <f t="shared" si="0"/>
        <v>24</v>
      </c>
      <c r="B26" s="57" t="s">
        <v>335</v>
      </c>
      <c r="C26" s="59" t="s">
        <v>490</v>
      </c>
      <c r="D26" s="58" t="s">
        <v>491</v>
      </c>
      <c r="E26" s="59" t="s">
        <v>103</v>
      </c>
      <c r="F26" s="57" t="s">
        <v>102</v>
      </c>
      <c r="G26" s="57" t="s">
        <v>265</v>
      </c>
      <c r="H26" s="57" t="s">
        <v>104</v>
      </c>
      <c r="I26" s="61" t="s">
        <v>104</v>
      </c>
      <c r="J26" s="57" t="s">
        <v>265</v>
      </c>
      <c r="K26" s="62" t="s">
        <v>1409</v>
      </c>
      <c r="L26" s="387" t="s">
        <v>147</v>
      </c>
    </row>
    <row r="27" spans="1:12" ht="12" customHeight="1">
      <c r="A27" s="334">
        <f t="shared" si="0"/>
        <v>25</v>
      </c>
      <c r="B27" s="57" t="s">
        <v>282</v>
      </c>
      <c r="C27" s="59" t="s">
        <v>492</v>
      </c>
      <c r="D27" s="58" t="s">
        <v>493</v>
      </c>
      <c r="E27" s="59" t="s">
        <v>103</v>
      </c>
      <c r="F27" s="57" t="s">
        <v>107</v>
      </c>
      <c r="G27" s="57" t="s">
        <v>265</v>
      </c>
      <c r="H27" s="57" t="s">
        <v>104</v>
      </c>
      <c r="I27" s="59" t="s">
        <v>265</v>
      </c>
      <c r="J27" s="57" t="s">
        <v>265</v>
      </c>
      <c r="K27" s="62" t="s">
        <v>1409</v>
      </c>
      <c r="L27" s="387" t="s">
        <v>147</v>
      </c>
    </row>
    <row r="28" spans="1:12" ht="12" customHeight="1">
      <c r="A28" s="334">
        <f t="shared" si="0"/>
        <v>26</v>
      </c>
      <c r="B28" s="57" t="s">
        <v>266</v>
      </c>
      <c r="C28" s="59" t="s">
        <v>494</v>
      </c>
      <c r="D28" s="58" t="s">
        <v>495</v>
      </c>
      <c r="E28" s="59" t="s">
        <v>103</v>
      </c>
      <c r="F28" s="57" t="s">
        <v>102</v>
      </c>
      <c r="G28" s="57" t="s">
        <v>265</v>
      </c>
      <c r="H28" s="57" t="s">
        <v>265</v>
      </c>
      <c r="I28" s="57" t="s">
        <v>104</v>
      </c>
      <c r="J28" s="57" t="s">
        <v>265</v>
      </c>
      <c r="K28" s="62" t="s">
        <v>265</v>
      </c>
      <c r="L28" s="387" t="s">
        <v>1808</v>
      </c>
    </row>
    <row r="29" spans="1:12" ht="12" customHeight="1">
      <c r="A29" s="334">
        <f t="shared" si="0"/>
        <v>27</v>
      </c>
      <c r="B29" s="57" t="s">
        <v>267</v>
      </c>
      <c r="C29" s="59" t="s">
        <v>496</v>
      </c>
      <c r="D29" s="58" t="s">
        <v>497</v>
      </c>
      <c r="E29" s="59" t="s">
        <v>103</v>
      </c>
      <c r="F29" s="57" t="s">
        <v>102</v>
      </c>
      <c r="G29" s="57" t="s">
        <v>265</v>
      </c>
      <c r="H29" s="57" t="s">
        <v>265</v>
      </c>
      <c r="I29" s="57" t="s">
        <v>104</v>
      </c>
      <c r="J29" s="57" t="s">
        <v>265</v>
      </c>
      <c r="K29" s="62" t="s">
        <v>265</v>
      </c>
      <c r="L29" s="387" t="s">
        <v>1808</v>
      </c>
    </row>
    <row r="30" spans="1:12" ht="12" customHeight="1">
      <c r="A30" s="334">
        <f t="shared" si="0"/>
        <v>28</v>
      </c>
      <c r="B30" s="57" t="s">
        <v>109</v>
      </c>
      <c r="C30" s="59" t="s">
        <v>500</v>
      </c>
      <c r="D30" s="58" t="s">
        <v>501</v>
      </c>
      <c r="E30" s="59" t="s">
        <v>105</v>
      </c>
      <c r="F30" s="57" t="s">
        <v>102</v>
      </c>
      <c r="G30" s="57" t="s">
        <v>265</v>
      </c>
      <c r="H30" s="57" t="s">
        <v>265</v>
      </c>
      <c r="I30" s="57" t="s">
        <v>104</v>
      </c>
      <c r="J30" s="57" t="s">
        <v>265</v>
      </c>
      <c r="K30" s="62" t="s">
        <v>265</v>
      </c>
      <c r="L30" s="387" t="s">
        <v>1808</v>
      </c>
    </row>
    <row r="31" spans="1:12" ht="12" customHeight="1">
      <c r="A31" s="334">
        <f t="shared" si="0"/>
        <v>29</v>
      </c>
      <c r="B31" s="57" t="s">
        <v>321</v>
      </c>
      <c r="C31" s="59" t="s">
        <v>502</v>
      </c>
      <c r="D31" s="58" t="s">
        <v>503</v>
      </c>
      <c r="E31" s="59" t="s">
        <v>105</v>
      </c>
      <c r="F31" s="57" t="s">
        <v>106</v>
      </c>
      <c r="G31" s="57" t="s">
        <v>104</v>
      </c>
      <c r="H31" s="57" t="s">
        <v>104</v>
      </c>
      <c r="I31" s="57" t="s">
        <v>265</v>
      </c>
      <c r="J31" s="57" t="s">
        <v>265</v>
      </c>
      <c r="K31" s="62" t="s">
        <v>1425</v>
      </c>
      <c r="L31" s="387" t="s">
        <v>147</v>
      </c>
    </row>
    <row r="32" spans="1:12" ht="12" customHeight="1">
      <c r="A32" s="334">
        <f t="shared" si="0"/>
        <v>30</v>
      </c>
      <c r="B32" s="57" t="s">
        <v>322</v>
      </c>
      <c r="C32" s="59" t="s">
        <v>504</v>
      </c>
      <c r="D32" s="58" t="s">
        <v>505</v>
      </c>
      <c r="E32" s="59" t="s">
        <v>103</v>
      </c>
      <c r="F32" s="57" t="s">
        <v>106</v>
      </c>
      <c r="G32" s="60" t="s">
        <v>104</v>
      </c>
      <c r="H32" s="59" t="s">
        <v>104</v>
      </c>
      <c r="I32" s="57" t="s">
        <v>265</v>
      </c>
      <c r="J32" s="57" t="s">
        <v>265</v>
      </c>
      <c r="K32" s="256">
        <v>1</v>
      </c>
      <c r="L32" s="387" t="s">
        <v>147</v>
      </c>
    </row>
    <row r="33" spans="1:12" ht="12" customHeight="1">
      <c r="A33" s="334">
        <f t="shared" si="0"/>
        <v>31</v>
      </c>
      <c r="B33" s="57" t="s">
        <v>516</v>
      </c>
      <c r="C33" s="59" t="s">
        <v>517</v>
      </c>
      <c r="D33" s="58" t="s">
        <v>379</v>
      </c>
      <c r="E33" s="59" t="s">
        <v>105</v>
      </c>
      <c r="F33" s="57" t="s">
        <v>102</v>
      </c>
      <c r="G33" s="60" t="s">
        <v>265</v>
      </c>
      <c r="H33" s="59" t="s">
        <v>265</v>
      </c>
      <c r="I33" s="57" t="s">
        <v>104</v>
      </c>
      <c r="J33" s="57" t="s">
        <v>265</v>
      </c>
      <c r="K33" s="62" t="s">
        <v>265</v>
      </c>
      <c r="L33" s="387" t="s">
        <v>1808</v>
      </c>
    </row>
    <row r="34" spans="1:12" ht="12" customHeight="1">
      <c r="A34" s="334">
        <f t="shared" si="0"/>
        <v>32</v>
      </c>
      <c r="B34" s="57" t="s">
        <v>520</v>
      </c>
      <c r="C34" s="59" t="s">
        <v>521</v>
      </c>
      <c r="D34" s="58" t="s">
        <v>381</v>
      </c>
      <c r="E34" s="59" t="s">
        <v>105</v>
      </c>
      <c r="F34" s="57" t="s">
        <v>102</v>
      </c>
      <c r="G34" s="60" t="s">
        <v>265</v>
      </c>
      <c r="H34" s="59" t="s">
        <v>265</v>
      </c>
      <c r="I34" s="57" t="s">
        <v>104</v>
      </c>
      <c r="J34" s="57" t="s">
        <v>265</v>
      </c>
      <c r="K34" s="62" t="s">
        <v>265</v>
      </c>
      <c r="L34" s="387" t="s">
        <v>1808</v>
      </c>
    </row>
    <row r="35" spans="1:12" ht="12" customHeight="1">
      <c r="A35" s="334">
        <f t="shared" si="0"/>
        <v>33</v>
      </c>
      <c r="B35" s="57" t="s">
        <v>525</v>
      </c>
      <c r="C35" s="59" t="s">
        <v>526</v>
      </c>
      <c r="D35" s="58" t="s">
        <v>527</v>
      </c>
      <c r="E35" s="59" t="s">
        <v>105</v>
      </c>
      <c r="F35" s="57" t="s">
        <v>42</v>
      </c>
      <c r="G35" s="60" t="s">
        <v>104</v>
      </c>
      <c r="H35" s="57" t="s">
        <v>104</v>
      </c>
      <c r="I35" s="57" t="s">
        <v>265</v>
      </c>
      <c r="J35" s="57" t="s">
        <v>265</v>
      </c>
      <c r="K35" s="62">
        <v>1</v>
      </c>
      <c r="L35" s="387" t="s">
        <v>147</v>
      </c>
    </row>
    <row r="36" spans="1:12" ht="12" customHeight="1">
      <c r="A36" s="334">
        <f t="shared" si="0"/>
        <v>34</v>
      </c>
      <c r="B36" s="57" t="s">
        <v>531</v>
      </c>
      <c r="C36" s="59" t="s">
        <v>1266</v>
      </c>
      <c r="D36" s="58" t="s">
        <v>533</v>
      </c>
      <c r="E36" s="59" t="s">
        <v>103</v>
      </c>
      <c r="F36" s="57" t="s">
        <v>102</v>
      </c>
      <c r="G36" s="60" t="s">
        <v>265</v>
      </c>
      <c r="H36" s="57" t="s">
        <v>265</v>
      </c>
      <c r="I36" s="57" t="s">
        <v>104</v>
      </c>
      <c r="J36" s="57" t="s">
        <v>265</v>
      </c>
      <c r="K36" s="62" t="s">
        <v>265</v>
      </c>
      <c r="L36" s="387" t="s">
        <v>1808</v>
      </c>
    </row>
    <row r="37" spans="1:12" ht="12" customHeight="1">
      <c r="A37" s="334">
        <f t="shared" si="0"/>
        <v>35</v>
      </c>
      <c r="B37" s="57" t="s">
        <v>1196</v>
      </c>
      <c r="C37" s="59" t="s">
        <v>1197</v>
      </c>
      <c r="D37" s="58" t="s">
        <v>1198</v>
      </c>
      <c r="E37" s="59" t="s">
        <v>103</v>
      </c>
      <c r="F37" s="57" t="s">
        <v>42</v>
      </c>
      <c r="G37" s="60" t="s">
        <v>104</v>
      </c>
      <c r="H37" s="57" t="s">
        <v>104</v>
      </c>
      <c r="I37" s="57" t="s">
        <v>265</v>
      </c>
      <c r="J37" s="57" t="s">
        <v>265</v>
      </c>
      <c r="K37" s="62" t="s">
        <v>265</v>
      </c>
      <c r="L37" s="387" t="s">
        <v>147</v>
      </c>
    </row>
    <row r="38" spans="1:12" ht="12" customHeight="1">
      <c r="A38" s="334">
        <f t="shared" si="0"/>
        <v>36</v>
      </c>
      <c r="B38" s="57" t="s">
        <v>1267</v>
      </c>
      <c r="C38" s="59" t="s">
        <v>1268</v>
      </c>
      <c r="D38" s="58" t="s">
        <v>1269</v>
      </c>
      <c r="E38" s="59" t="s">
        <v>103</v>
      </c>
      <c r="F38" s="57" t="s">
        <v>102</v>
      </c>
      <c r="G38" s="60" t="s">
        <v>265</v>
      </c>
      <c r="H38" s="57" t="s">
        <v>265</v>
      </c>
      <c r="I38" s="57" t="s">
        <v>104</v>
      </c>
      <c r="J38" s="57" t="s">
        <v>265</v>
      </c>
      <c r="K38" s="62" t="s">
        <v>265</v>
      </c>
      <c r="L38" s="387" t="s">
        <v>1808</v>
      </c>
    </row>
    <row r="39" spans="1:12" ht="12" customHeight="1">
      <c r="A39" s="334">
        <f t="shared" si="0"/>
        <v>37</v>
      </c>
      <c r="B39" s="57" t="s">
        <v>1270</v>
      </c>
      <c r="C39" s="59" t="s">
        <v>1271</v>
      </c>
      <c r="D39" s="58" t="s">
        <v>1272</v>
      </c>
      <c r="E39" s="59" t="s">
        <v>103</v>
      </c>
      <c r="F39" s="57" t="s">
        <v>102</v>
      </c>
      <c r="G39" s="60" t="s">
        <v>265</v>
      </c>
      <c r="H39" s="57" t="s">
        <v>265</v>
      </c>
      <c r="I39" s="57" t="s">
        <v>104</v>
      </c>
      <c r="J39" s="57" t="s">
        <v>265</v>
      </c>
      <c r="K39" s="62" t="s">
        <v>265</v>
      </c>
      <c r="L39" s="387" t="s">
        <v>1808</v>
      </c>
    </row>
    <row r="40" spans="1:12" ht="12" customHeight="1">
      <c r="A40" s="334">
        <f t="shared" si="0"/>
        <v>38</v>
      </c>
      <c r="B40" s="57" t="s">
        <v>1273</v>
      </c>
      <c r="C40" s="59" t="s">
        <v>1274</v>
      </c>
      <c r="D40" s="58" t="s">
        <v>1275</v>
      </c>
      <c r="E40" s="59" t="s">
        <v>105</v>
      </c>
      <c r="F40" s="57" t="s">
        <v>102</v>
      </c>
      <c r="G40" s="60" t="s">
        <v>265</v>
      </c>
      <c r="H40" s="57" t="s">
        <v>265</v>
      </c>
      <c r="I40" s="57" t="s">
        <v>104</v>
      </c>
      <c r="J40" s="57" t="s">
        <v>265</v>
      </c>
      <c r="K40" s="62" t="s">
        <v>265</v>
      </c>
      <c r="L40" s="387" t="s">
        <v>1808</v>
      </c>
    </row>
    <row r="41" spans="1:12" ht="12" customHeight="1">
      <c r="A41" s="334">
        <f t="shared" si="0"/>
        <v>39</v>
      </c>
      <c r="B41" s="57" t="s">
        <v>1340</v>
      </c>
      <c r="C41" s="59" t="s">
        <v>1341</v>
      </c>
      <c r="D41" s="58" t="s">
        <v>1342</v>
      </c>
      <c r="E41" s="59" t="s">
        <v>103</v>
      </c>
      <c r="F41" s="57" t="s">
        <v>42</v>
      </c>
      <c r="G41" s="60" t="s">
        <v>104</v>
      </c>
      <c r="H41" s="57" t="s">
        <v>104</v>
      </c>
      <c r="I41" s="57" t="s">
        <v>265</v>
      </c>
      <c r="J41" s="57" t="s">
        <v>265</v>
      </c>
      <c r="K41" s="62">
        <v>4</v>
      </c>
      <c r="L41" s="387" t="s">
        <v>147</v>
      </c>
    </row>
    <row r="42" spans="1:12" ht="12" customHeight="1">
      <c r="A42" s="334">
        <f t="shared" si="0"/>
        <v>40</v>
      </c>
      <c r="B42" s="57" t="s">
        <v>1426</v>
      </c>
      <c r="C42" s="59" t="s">
        <v>1427</v>
      </c>
      <c r="D42" s="58" t="s">
        <v>1428</v>
      </c>
      <c r="E42" s="59" t="s">
        <v>103</v>
      </c>
      <c r="F42" s="57" t="s">
        <v>102</v>
      </c>
      <c r="G42" s="60" t="s">
        <v>265</v>
      </c>
      <c r="H42" s="57" t="s">
        <v>265</v>
      </c>
      <c r="I42" s="57" t="s">
        <v>265</v>
      </c>
      <c r="J42" s="57" t="s">
        <v>104</v>
      </c>
      <c r="K42" s="62" t="s">
        <v>265</v>
      </c>
      <c r="L42" s="387" t="s">
        <v>1808</v>
      </c>
    </row>
    <row r="43" spans="1:12" ht="12" customHeight="1">
      <c r="A43" s="334">
        <f t="shared" si="0"/>
        <v>41</v>
      </c>
      <c r="B43" s="57" t="s">
        <v>1566</v>
      </c>
      <c r="C43" s="59" t="s">
        <v>1567</v>
      </c>
      <c r="D43" s="58" t="s">
        <v>1568</v>
      </c>
      <c r="E43" s="59" t="s">
        <v>105</v>
      </c>
      <c r="F43" s="57" t="s">
        <v>42</v>
      </c>
      <c r="G43" s="60" t="s">
        <v>104</v>
      </c>
      <c r="H43" s="57" t="s">
        <v>104</v>
      </c>
      <c r="I43" s="57" t="s">
        <v>265</v>
      </c>
      <c r="J43" s="57" t="s">
        <v>265</v>
      </c>
      <c r="K43" s="62">
        <v>4</v>
      </c>
      <c r="L43" s="387" t="s">
        <v>147</v>
      </c>
    </row>
    <row r="44" spans="1:12" ht="12" customHeight="1">
      <c r="A44" s="334">
        <f t="shared" si="0"/>
        <v>42</v>
      </c>
      <c r="B44" s="57" t="s">
        <v>1569</v>
      </c>
      <c r="C44" s="59" t="s">
        <v>1697</v>
      </c>
      <c r="D44" s="58" t="s">
        <v>1570</v>
      </c>
      <c r="E44" s="59" t="s">
        <v>103</v>
      </c>
      <c r="F44" s="57" t="s">
        <v>42</v>
      </c>
      <c r="G44" s="60" t="s">
        <v>104</v>
      </c>
      <c r="H44" s="57" t="s">
        <v>104</v>
      </c>
      <c r="I44" s="57" t="s">
        <v>265</v>
      </c>
      <c r="J44" s="57" t="s">
        <v>265</v>
      </c>
      <c r="K44" s="62" t="s">
        <v>265</v>
      </c>
      <c r="L44" s="387" t="s">
        <v>147</v>
      </c>
    </row>
    <row r="45" spans="1:12" ht="12" customHeight="1">
      <c r="A45" s="334">
        <f t="shared" si="0"/>
        <v>43</v>
      </c>
      <c r="B45" s="57" t="s">
        <v>1571</v>
      </c>
      <c r="C45" s="59" t="s">
        <v>1572</v>
      </c>
      <c r="D45" s="58" t="s">
        <v>1573</v>
      </c>
      <c r="E45" s="59" t="s">
        <v>105</v>
      </c>
      <c r="F45" s="57" t="s">
        <v>42</v>
      </c>
      <c r="G45" s="60" t="s">
        <v>265</v>
      </c>
      <c r="H45" s="57" t="s">
        <v>104</v>
      </c>
      <c r="I45" s="57" t="s">
        <v>265</v>
      </c>
      <c r="J45" s="57" t="s">
        <v>265</v>
      </c>
      <c r="K45" s="62">
        <v>1</v>
      </c>
      <c r="L45" s="387" t="s">
        <v>147</v>
      </c>
    </row>
    <row r="46" spans="1:12" ht="12" customHeight="1">
      <c r="A46" s="334">
        <f t="shared" si="0"/>
        <v>44</v>
      </c>
      <c r="B46" s="57" t="s">
        <v>1574</v>
      </c>
      <c r="C46" s="59" t="s">
        <v>1575</v>
      </c>
      <c r="D46" s="58" t="s">
        <v>1576</v>
      </c>
      <c r="E46" s="59" t="s">
        <v>105</v>
      </c>
      <c r="F46" s="57" t="s">
        <v>42</v>
      </c>
      <c r="G46" s="60" t="s">
        <v>265</v>
      </c>
      <c r="H46" s="57" t="s">
        <v>104</v>
      </c>
      <c r="I46" s="57" t="s">
        <v>265</v>
      </c>
      <c r="J46" s="57" t="s">
        <v>265</v>
      </c>
      <c r="K46" s="62">
        <v>4</v>
      </c>
      <c r="L46" s="387" t="s">
        <v>147</v>
      </c>
    </row>
    <row r="47" spans="1:12" ht="12" customHeight="1">
      <c r="A47" s="334">
        <f t="shared" si="0"/>
        <v>45</v>
      </c>
      <c r="B47" s="57" t="s">
        <v>243</v>
      </c>
      <c r="C47" s="59" t="s">
        <v>592</v>
      </c>
      <c r="D47" s="58" t="s">
        <v>226</v>
      </c>
      <c r="E47" s="59" t="s">
        <v>105</v>
      </c>
      <c r="F47" s="57" t="s">
        <v>107</v>
      </c>
      <c r="G47" s="60" t="s">
        <v>265</v>
      </c>
      <c r="H47" s="57" t="s">
        <v>104</v>
      </c>
      <c r="I47" s="57" t="s">
        <v>265</v>
      </c>
      <c r="J47" s="57" t="s">
        <v>265</v>
      </c>
      <c r="K47" s="62" t="s">
        <v>265</v>
      </c>
      <c r="L47" s="387" t="s">
        <v>147</v>
      </c>
    </row>
    <row r="48" spans="1:12" ht="12" customHeight="1">
      <c r="A48" s="334">
        <f t="shared" si="0"/>
        <v>46</v>
      </c>
      <c r="B48" s="57" t="s">
        <v>651</v>
      </c>
      <c r="C48" s="59" t="s">
        <v>1698</v>
      </c>
      <c r="D48" s="58" t="s">
        <v>232</v>
      </c>
      <c r="E48" s="59" t="s">
        <v>103</v>
      </c>
      <c r="F48" s="57" t="s">
        <v>102</v>
      </c>
      <c r="G48" s="60" t="s">
        <v>265</v>
      </c>
      <c r="H48" s="57" t="s">
        <v>265</v>
      </c>
      <c r="I48" s="57" t="s">
        <v>104</v>
      </c>
      <c r="J48" s="57" t="s">
        <v>265</v>
      </c>
      <c r="K48" s="62" t="s">
        <v>265</v>
      </c>
      <c r="L48" s="387" t="s">
        <v>1808</v>
      </c>
    </row>
    <row r="49" spans="1:12" ht="12" customHeight="1">
      <c r="A49" s="334">
        <f t="shared" si="0"/>
        <v>47</v>
      </c>
      <c r="B49" s="57" t="s">
        <v>336</v>
      </c>
      <c r="C49" s="59" t="s">
        <v>653</v>
      </c>
      <c r="D49" s="58" t="s">
        <v>654</v>
      </c>
      <c r="E49" s="59" t="s">
        <v>105</v>
      </c>
      <c r="F49" s="57" t="s">
        <v>102</v>
      </c>
      <c r="G49" s="60" t="s">
        <v>265</v>
      </c>
      <c r="H49" s="57" t="s">
        <v>265</v>
      </c>
      <c r="I49" s="57" t="s">
        <v>104</v>
      </c>
      <c r="J49" s="57" t="s">
        <v>265</v>
      </c>
      <c r="K49" s="62" t="s">
        <v>265</v>
      </c>
      <c r="L49" s="387" t="s">
        <v>1808</v>
      </c>
    </row>
    <row r="50" spans="1:12" ht="12" customHeight="1">
      <c r="A50" s="334">
        <f t="shared" si="0"/>
        <v>48</v>
      </c>
      <c r="B50" s="57" t="s">
        <v>1577</v>
      </c>
      <c r="C50" s="59" t="s">
        <v>1578</v>
      </c>
      <c r="D50" s="58" t="s">
        <v>1579</v>
      </c>
      <c r="E50" s="59" t="s">
        <v>105</v>
      </c>
      <c r="F50" s="57" t="s">
        <v>102</v>
      </c>
      <c r="G50" s="60" t="s">
        <v>265</v>
      </c>
      <c r="H50" s="57" t="s">
        <v>265</v>
      </c>
      <c r="I50" s="57" t="s">
        <v>104</v>
      </c>
      <c r="J50" s="57" t="s">
        <v>265</v>
      </c>
      <c r="K50" s="62" t="s">
        <v>265</v>
      </c>
      <c r="L50" s="387" t="s">
        <v>1808</v>
      </c>
    </row>
    <row r="51" spans="1:12" ht="12" customHeight="1">
      <c r="A51" s="334">
        <f t="shared" si="0"/>
        <v>49</v>
      </c>
      <c r="B51" s="57" t="s">
        <v>656</v>
      </c>
      <c r="C51" s="59" t="s">
        <v>657</v>
      </c>
      <c r="D51" s="58" t="s">
        <v>1580</v>
      </c>
      <c r="E51" s="59" t="s">
        <v>105</v>
      </c>
      <c r="F51" s="57" t="s">
        <v>102</v>
      </c>
      <c r="G51" s="60" t="s">
        <v>265</v>
      </c>
      <c r="H51" s="57" t="s">
        <v>265</v>
      </c>
      <c r="I51" s="57" t="s">
        <v>104</v>
      </c>
      <c r="J51" s="57" t="s">
        <v>265</v>
      </c>
      <c r="K51" s="62" t="s">
        <v>265</v>
      </c>
      <c r="L51" s="387" t="s">
        <v>1808</v>
      </c>
    </row>
    <row r="52" spans="1:12" ht="12" customHeight="1">
      <c r="A52" s="334">
        <f t="shared" si="0"/>
        <v>50</v>
      </c>
      <c r="B52" s="57" t="s">
        <v>283</v>
      </c>
      <c r="C52" s="59" t="s">
        <v>534</v>
      </c>
      <c r="D52" s="58" t="s">
        <v>535</v>
      </c>
      <c r="E52" s="59" t="s">
        <v>103</v>
      </c>
      <c r="F52" s="57" t="s">
        <v>102</v>
      </c>
      <c r="G52" s="60" t="s">
        <v>265</v>
      </c>
      <c r="H52" s="57" t="s">
        <v>265</v>
      </c>
      <c r="I52" s="57" t="s">
        <v>104</v>
      </c>
      <c r="J52" s="57" t="s">
        <v>265</v>
      </c>
      <c r="K52" s="62" t="s">
        <v>265</v>
      </c>
      <c r="L52" s="388" t="s">
        <v>1808</v>
      </c>
    </row>
    <row r="53" spans="1:12" ht="12" customHeight="1">
      <c r="A53" s="334">
        <f t="shared" si="0"/>
        <v>51</v>
      </c>
      <c r="B53" s="57" t="s">
        <v>328</v>
      </c>
      <c r="C53" s="59" t="s">
        <v>541</v>
      </c>
      <c r="D53" s="58" t="s">
        <v>542</v>
      </c>
      <c r="E53" s="59" t="s">
        <v>103</v>
      </c>
      <c r="F53" s="57" t="s">
        <v>102</v>
      </c>
      <c r="G53" s="60" t="s">
        <v>265</v>
      </c>
      <c r="H53" s="57" t="s">
        <v>265</v>
      </c>
      <c r="I53" s="57" t="s">
        <v>104</v>
      </c>
      <c r="J53" s="57" t="s">
        <v>265</v>
      </c>
      <c r="K53" s="62" t="s">
        <v>265</v>
      </c>
      <c r="L53" s="388" t="s">
        <v>1808</v>
      </c>
    </row>
    <row r="54" spans="1:12" ht="12" customHeight="1">
      <c r="A54" s="334">
        <f t="shared" si="0"/>
        <v>52</v>
      </c>
      <c r="B54" s="57" t="s">
        <v>1346</v>
      </c>
      <c r="C54" s="59" t="s">
        <v>1347</v>
      </c>
      <c r="D54" s="58" t="s">
        <v>1348</v>
      </c>
      <c r="E54" s="59" t="s">
        <v>103</v>
      </c>
      <c r="F54" s="57" t="s">
        <v>102</v>
      </c>
      <c r="G54" s="60" t="s">
        <v>265</v>
      </c>
      <c r="H54" s="57" t="s">
        <v>265</v>
      </c>
      <c r="I54" s="57" t="s">
        <v>104</v>
      </c>
      <c r="J54" s="57" t="s">
        <v>265</v>
      </c>
      <c r="K54" s="62" t="s">
        <v>265</v>
      </c>
      <c r="L54" s="388" t="s">
        <v>1808</v>
      </c>
    </row>
    <row r="55" spans="1:12" ht="12" customHeight="1">
      <c r="A55" s="334">
        <f t="shared" si="0"/>
        <v>53</v>
      </c>
      <c r="B55" s="57" t="s">
        <v>543</v>
      </c>
      <c r="C55" s="59" t="s">
        <v>544</v>
      </c>
      <c r="D55" s="58" t="s">
        <v>382</v>
      </c>
      <c r="E55" s="59" t="s">
        <v>103</v>
      </c>
      <c r="F55" s="57" t="s">
        <v>102</v>
      </c>
      <c r="G55" s="60" t="s">
        <v>265</v>
      </c>
      <c r="H55" s="57" t="s">
        <v>104</v>
      </c>
      <c r="I55" s="57" t="s">
        <v>265</v>
      </c>
      <c r="J55" s="57" t="s">
        <v>265</v>
      </c>
      <c r="K55" s="62" t="s">
        <v>265</v>
      </c>
      <c r="L55" s="388" t="s">
        <v>536</v>
      </c>
    </row>
    <row r="56" spans="1:12" ht="12" customHeight="1">
      <c r="A56" s="334">
        <f t="shared" si="0"/>
        <v>54</v>
      </c>
      <c r="B56" s="57" t="s">
        <v>329</v>
      </c>
      <c r="C56" s="59" t="s">
        <v>545</v>
      </c>
      <c r="D56" s="58" t="s">
        <v>383</v>
      </c>
      <c r="E56" s="59" t="s">
        <v>103</v>
      </c>
      <c r="F56" s="57" t="s">
        <v>102</v>
      </c>
      <c r="G56" s="60" t="s">
        <v>265</v>
      </c>
      <c r="H56" s="57" t="s">
        <v>104</v>
      </c>
      <c r="I56" s="57" t="s">
        <v>104</v>
      </c>
      <c r="J56" s="57" t="s">
        <v>265</v>
      </c>
      <c r="K56" s="62" t="s">
        <v>265</v>
      </c>
      <c r="L56" s="388" t="s">
        <v>536</v>
      </c>
    </row>
    <row r="57" spans="1:12" ht="12" customHeight="1">
      <c r="A57" s="334">
        <f t="shared" si="0"/>
        <v>55</v>
      </c>
      <c r="B57" s="57" t="s">
        <v>331</v>
      </c>
      <c r="C57" s="59" t="s">
        <v>547</v>
      </c>
      <c r="D57" s="58" t="s">
        <v>228</v>
      </c>
      <c r="E57" s="59" t="s">
        <v>105</v>
      </c>
      <c r="F57" s="57" t="s">
        <v>102</v>
      </c>
      <c r="G57" s="60" t="s">
        <v>265</v>
      </c>
      <c r="H57" s="57" t="s">
        <v>265</v>
      </c>
      <c r="I57" s="57" t="s">
        <v>104</v>
      </c>
      <c r="J57" s="57" t="s">
        <v>265</v>
      </c>
      <c r="K57" s="62" t="s">
        <v>265</v>
      </c>
      <c r="L57" s="388" t="s">
        <v>1808</v>
      </c>
    </row>
    <row r="58" spans="1:12" ht="12" customHeight="1">
      <c r="A58" s="334">
        <f t="shared" si="0"/>
        <v>56</v>
      </c>
      <c r="B58" s="57" t="s">
        <v>578</v>
      </c>
      <c r="C58" s="59" t="s">
        <v>579</v>
      </c>
      <c r="D58" s="58" t="s">
        <v>580</v>
      </c>
      <c r="E58" s="59" t="s">
        <v>105</v>
      </c>
      <c r="F58" s="57" t="s">
        <v>42</v>
      </c>
      <c r="G58" s="60" t="s">
        <v>265</v>
      </c>
      <c r="H58" s="57" t="s">
        <v>104</v>
      </c>
      <c r="I58" s="57" t="s">
        <v>265</v>
      </c>
      <c r="J58" s="57" t="s">
        <v>265</v>
      </c>
      <c r="K58" s="62" t="s">
        <v>265</v>
      </c>
      <c r="L58" s="388" t="s">
        <v>536</v>
      </c>
    </row>
    <row r="59" spans="1:12" ht="12" customHeight="1">
      <c r="A59" s="334">
        <f t="shared" si="0"/>
        <v>57</v>
      </c>
      <c r="B59" s="57" t="s">
        <v>1276</v>
      </c>
      <c r="C59" s="59" t="s">
        <v>1277</v>
      </c>
      <c r="D59" s="58" t="s">
        <v>1278</v>
      </c>
      <c r="E59" s="59" t="s">
        <v>103</v>
      </c>
      <c r="F59" s="57" t="s">
        <v>42</v>
      </c>
      <c r="G59" s="60" t="s">
        <v>265</v>
      </c>
      <c r="H59" s="57" t="s">
        <v>104</v>
      </c>
      <c r="I59" s="57" t="s">
        <v>265</v>
      </c>
      <c r="J59" s="57" t="s">
        <v>265</v>
      </c>
      <c r="K59" s="62" t="s">
        <v>265</v>
      </c>
      <c r="L59" s="388" t="s">
        <v>536</v>
      </c>
    </row>
    <row r="60" spans="1:12" ht="12" customHeight="1">
      <c r="A60" s="334">
        <f t="shared" si="0"/>
        <v>58</v>
      </c>
      <c r="B60" s="57" t="s">
        <v>1343</v>
      </c>
      <c r="C60" s="59" t="s">
        <v>1344</v>
      </c>
      <c r="D60" s="58" t="s">
        <v>1345</v>
      </c>
      <c r="E60" s="59" t="s">
        <v>103</v>
      </c>
      <c r="F60" s="57" t="s">
        <v>42</v>
      </c>
      <c r="G60" s="60" t="s">
        <v>265</v>
      </c>
      <c r="H60" s="57" t="s">
        <v>104</v>
      </c>
      <c r="I60" s="57" t="s">
        <v>265</v>
      </c>
      <c r="J60" s="57" t="s">
        <v>265</v>
      </c>
      <c r="K60" s="62" t="s">
        <v>265</v>
      </c>
      <c r="L60" s="388" t="s">
        <v>536</v>
      </c>
    </row>
    <row r="61" spans="1:12" ht="12" customHeight="1">
      <c r="A61" s="334">
        <f t="shared" si="0"/>
        <v>59</v>
      </c>
      <c r="B61" s="57" t="s">
        <v>1429</v>
      </c>
      <c r="C61" s="59" t="s">
        <v>1430</v>
      </c>
      <c r="D61" s="58" t="s">
        <v>1431</v>
      </c>
      <c r="E61" s="59" t="s">
        <v>105</v>
      </c>
      <c r="F61" s="57" t="s">
        <v>102</v>
      </c>
      <c r="G61" s="60" t="s">
        <v>265</v>
      </c>
      <c r="H61" s="57" t="s">
        <v>265</v>
      </c>
      <c r="I61" s="57" t="s">
        <v>104</v>
      </c>
      <c r="J61" s="57" t="s">
        <v>265</v>
      </c>
      <c r="K61" s="62" t="s">
        <v>265</v>
      </c>
      <c r="L61" s="388" t="s">
        <v>1808</v>
      </c>
    </row>
    <row r="62" spans="1:12" ht="12" customHeight="1">
      <c r="A62" s="334">
        <f t="shared" si="0"/>
        <v>60</v>
      </c>
      <c r="B62" s="57" t="s">
        <v>1432</v>
      </c>
      <c r="C62" s="59" t="s">
        <v>1433</v>
      </c>
      <c r="D62" s="58" t="s">
        <v>1434</v>
      </c>
      <c r="E62" s="59" t="s">
        <v>105</v>
      </c>
      <c r="F62" s="57" t="s">
        <v>102</v>
      </c>
      <c r="G62" s="60" t="s">
        <v>265</v>
      </c>
      <c r="H62" s="57" t="s">
        <v>265</v>
      </c>
      <c r="I62" s="57" t="s">
        <v>104</v>
      </c>
      <c r="J62" s="57" t="s">
        <v>265</v>
      </c>
      <c r="K62" s="62" t="s">
        <v>265</v>
      </c>
      <c r="L62" s="388" t="s">
        <v>1808</v>
      </c>
    </row>
    <row r="63" spans="1:12" ht="12" customHeight="1">
      <c r="A63" s="334">
        <f t="shared" si="0"/>
        <v>61</v>
      </c>
      <c r="B63" s="57" t="s">
        <v>1435</v>
      </c>
      <c r="C63" s="59" t="s">
        <v>1436</v>
      </c>
      <c r="D63" s="58" t="s">
        <v>1437</v>
      </c>
      <c r="E63" s="59" t="s">
        <v>105</v>
      </c>
      <c r="F63" s="57" t="s">
        <v>42</v>
      </c>
      <c r="G63" s="60" t="s">
        <v>265</v>
      </c>
      <c r="H63" s="57" t="s">
        <v>104</v>
      </c>
      <c r="I63" s="57" t="s">
        <v>265</v>
      </c>
      <c r="J63" s="57" t="s">
        <v>265</v>
      </c>
      <c r="K63" s="62" t="s">
        <v>265</v>
      </c>
      <c r="L63" s="388" t="s">
        <v>536</v>
      </c>
    </row>
    <row r="64" spans="1:12" ht="12" customHeight="1">
      <c r="A64" s="334">
        <f t="shared" si="0"/>
        <v>62</v>
      </c>
      <c r="B64" s="57" t="s">
        <v>1581</v>
      </c>
      <c r="C64" s="59" t="s">
        <v>1582</v>
      </c>
      <c r="D64" s="58" t="s">
        <v>1583</v>
      </c>
      <c r="E64" s="59" t="s">
        <v>105</v>
      </c>
      <c r="F64" s="57" t="s">
        <v>42</v>
      </c>
      <c r="G64" s="60" t="s">
        <v>265</v>
      </c>
      <c r="H64" s="57" t="s">
        <v>104</v>
      </c>
      <c r="I64" s="57" t="s">
        <v>265</v>
      </c>
      <c r="J64" s="57" t="s">
        <v>265</v>
      </c>
      <c r="K64" s="62" t="s">
        <v>265</v>
      </c>
      <c r="L64" s="388" t="s">
        <v>536</v>
      </c>
    </row>
    <row r="65" spans="1:12" ht="12" customHeight="1">
      <c r="A65" s="334">
        <f t="shared" si="0"/>
        <v>63</v>
      </c>
      <c r="B65" s="57" t="s">
        <v>1584</v>
      </c>
      <c r="C65" s="59" t="s">
        <v>1585</v>
      </c>
      <c r="D65" s="58" t="s">
        <v>1586</v>
      </c>
      <c r="E65" s="59" t="s">
        <v>103</v>
      </c>
      <c r="F65" s="57" t="s">
        <v>42</v>
      </c>
      <c r="G65" s="60" t="s">
        <v>265</v>
      </c>
      <c r="H65" s="57" t="s">
        <v>104</v>
      </c>
      <c r="I65" s="57" t="s">
        <v>265</v>
      </c>
      <c r="J65" s="57" t="s">
        <v>265</v>
      </c>
      <c r="K65" s="62" t="s">
        <v>265</v>
      </c>
      <c r="L65" s="388" t="s">
        <v>536</v>
      </c>
    </row>
    <row r="66" spans="1:12" ht="12" customHeight="1">
      <c r="A66" s="334">
        <f t="shared" si="0"/>
        <v>64</v>
      </c>
      <c r="B66" s="57" t="s">
        <v>1349</v>
      </c>
      <c r="C66" s="59" t="s">
        <v>1350</v>
      </c>
      <c r="D66" s="58" t="s">
        <v>1351</v>
      </c>
      <c r="E66" s="59" t="s">
        <v>105</v>
      </c>
      <c r="F66" s="57" t="s">
        <v>102</v>
      </c>
      <c r="G66" s="60" t="s">
        <v>265</v>
      </c>
      <c r="H66" s="57" t="s">
        <v>265</v>
      </c>
      <c r="I66" s="57" t="s">
        <v>104</v>
      </c>
      <c r="J66" s="57" t="s">
        <v>265</v>
      </c>
      <c r="K66" s="62" t="s">
        <v>265</v>
      </c>
      <c r="L66" s="388" t="s">
        <v>1808</v>
      </c>
    </row>
    <row r="67" spans="1:12" ht="12" customHeight="1">
      <c r="A67" s="334">
        <f t="shared" si="0"/>
        <v>65</v>
      </c>
      <c r="B67" s="57" t="s">
        <v>1199</v>
      </c>
      <c r="C67" s="59" t="s">
        <v>1200</v>
      </c>
      <c r="D67" s="58" t="s">
        <v>1201</v>
      </c>
      <c r="E67" s="59" t="s">
        <v>103</v>
      </c>
      <c r="F67" s="57" t="s">
        <v>42</v>
      </c>
      <c r="G67" s="60" t="s">
        <v>265</v>
      </c>
      <c r="H67" s="57" t="s">
        <v>104</v>
      </c>
      <c r="I67" s="57" t="s">
        <v>265</v>
      </c>
      <c r="J67" s="57" t="s">
        <v>265</v>
      </c>
      <c r="K67" s="62" t="s">
        <v>265</v>
      </c>
      <c r="L67" s="388" t="s">
        <v>536</v>
      </c>
    </row>
    <row r="68" spans="1:12" ht="12" customHeight="1">
      <c r="A68" s="334">
        <f aca="true" t="shared" si="1" ref="A68:A128">A67+1</f>
        <v>66</v>
      </c>
      <c r="B68" s="57" t="s">
        <v>1202</v>
      </c>
      <c r="C68" s="59" t="s">
        <v>1203</v>
      </c>
      <c r="D68" s="58" t="s">
        <v>1204</v>
      </c>
      <c r="E68" s="59" t="s">
        <v>105</v>
      </c>
      <c r="F68" s="57" t="s">
        <v>42</v>
      </c>
      <c r="G68" s="60" t="s">
        <v>265</v>
      </c>
      <c r="H68" s="57" t="s">
        <v>104</v>
      </c>
      <c r="I68" s="57" t="s">
        <v>265</v>
      </c>
      <c r="J68" s="57" t="s">
        <v>265</v>
      </c>
      <c r="K68" s="62" t="s">
        <v>265</v>
      </c>
      <c r="L68" s="388" t="s">
        <v>536</v>
      </c>
    </row>
    <row r="69" spans="1:12" ht="12" customHeight="1">
      <c r="A69" s="334">
        <f t="shared" si="1"/>
        <v>67</v>
      </c>
      <c r="B69" s="57" t="s">
        <v>1279</v>
      </c>
      <c r="C69" s="59" t="s">
        <v>1280</v>
      </c>
      <c r="D69" s="58" t="s">
        <v>1281</v>
      </c>
      <c r="E69" s="59" t="s">
        <v>105</v>
      </c>
      <c r="F69" s="57" t="s">
        <v>102</v>
      </c>
      <c r="G69" s="60" t="s">
        <v>265</v>
      </c>
      <c r="H69" s="57" t="s">
        <v>104</v>
      </c>
      <c r="I69" s="57" t="s">
        <v>104</v>
      </c>
      <c r="J69" s="57" t="s">
        <v>265</v>
      </c>
      <c r="K69" s="62" t="s">
        <v>265</v>
      </c>
      <c r="L69" s="388" t="s">
        <v>536</v>
      </c>
    </row>
    <row r="70" spans="1:12" ht="12" customHeight="1">
      <c r="A70" s="334">
        <f t="shared" si="1"/>
        <v>68</v>
      </c>
      <c r="B70" s="57" t="s">
        <v>1699</v>
      </c>
      <c r="C70" s="59" t="s">
        <v>584</v>
      </c>
      <c r="D70" s="58" t="s">
        <v>198</v>
      </c>
      <c r="E70" s="59" t="s">
        <v>103</v>
      </c>
      <c r="F70" s="57" t="s">
        <v>102</v>
      </c>
      <c r="G70" s="60" t="s">
        <v>265</v>
      </c>
      <c r="H70" s="57" t="s">
        <v>104</v>
      </c>
      <c r="I70" s="57" t="s">
        <v>104</v>
      </c>
      <c r="J70" s="57" t="s">
        <v>265</v>
      </c>
      <c r="K70" s="62" t="s">
        <v>265</v>
      </c>
      <c r="L70" s="388" t="s">
        <v>536</v>
      </c>
    </row>
    <row r="71" spans="1:12" ht="12" customHeight="1">
      <c r="A71" s="334">
        <f t="shared" si="1"/>
        <v>69</v>
      </c>
      <c r="B71" s="57" t="s">
        <v>285</v>
      </c>
      <c r="C71" s="59" t="s">
        <v>608</v>
      </c>
      <c r="D71" s="63" t="s">
        <v>218</v>
      </c>
      <c r="E71" s="59" t="s">
        <v>103</v>
      </c>
      <c r="F71" s="59" t="s">
        <v>102</v>
      </c>
      <c r="G71" s="57" t="s">
        <v>265</v>
      </c>
      <c r="H71" s="59" t="s">
        <v>265</v>
      </c>
      <c r="I71" s="57" t="s">
        <v>104</v>
      </c>
      <c r="J71" s="57" t="s">
        <v>265</v>
      </c>
      <c r="K71" s="62" t="s">
        <v>265</v>
      </c>
      <c r="L71" s="281" t="s">
        <v>1808</v>
      </c>
    </row>
    <row r="72" spans="1:12" ht="12" customHeight="1">
      <c r="A72" s="334">
        <f t="shared" si="1"/>
        <v>70</v>
      </c>
      <c r="B72" s="57" t="s">
        <v>337</v>
      </c>
      <c r="C72" s="59" t="s">
        <v>1700</v>
      </c>
      <c r="D72" s="63" t="s">
        <v>219</v>
      </c>
      <c r="E72" s="59" t="s">
        <v>103</v>
      </c>
      <c r="F72" s="59" t="s">
        <v>102</v>
      </c>
      <c r="G72" s="57" t="s">
        <v>265</v>
      </c>
      <c r="H72" s="59" t="s">
        <v>265</v>
      </c>
      <c r="I72" s="57" t="s">
        <v>104</v>
      </c>
      <c r="J72" s="57" t="s">
        <v>265</v>
      </c>
      <c r="K72" s="62" t="s">
        <v>265</v>
      </c>
      <c r="L72" s="281" t="s">
        <v>1808</v>
      </c>
    </row>
    <row r="73" spans="1:12" ht="12" customHeight="1">
      <c r="A73" s="334">
        <f t="shared" si="1"/>
        <v>71</v>
      </c>
      <c r="B73" s="57" t="s">
        <v>338</v>
      </c>
      <c r="C73" s="59" t="s">
        <v>611</v>
      </c>
      <c r="D73" s="63" t="s">
        <v>220</v>
      </c>
      <c r="E73" s="59" t="s">
        <v>103</v>
      </c>
      <c r="F73" s="59" t="s">
        <v>102</v>
      </c>
      <c r="G73" s="57" t="s">
        <v>265</v>
      </c>
      <c r="H73" s="59" t="s">
        <v>265</v>
      </c>
      <c r="I73" s="57" t="s">
        <v>104</v>
      </c>
      <c r="J73" s="57" t="s">
        <v>265</v>
      </c>
      <c r="K73" s="62" t="s">
        <v>265</v>
      </c>
      <c r="L73" s="281" t="s">
        <v>1808</v>
      </c>
    </row>
    <row r="74" spans="1:12" ht="12" customHeight="1">
      <c r="A74" s="334">
        <f t="shared" si="1"/>
        <v>72</v>
      </c>
      <c r="B74" s="57" t="s">
        <v>339</v>
      </c>
      <c r="C74" s="59" t="s">
        <v>612</v>
      </c>
      <c r="D74" s="63" t="s">
        <v>391</v>
      </c>
      <c r="E74" s="59" t="s">
        <v>105</v>
      </c>
      <c r="F74" s="59" t="s">
        <v>102</v>
      </c>
      <c r="G74" s="57" t="s">
        <v>265</v>
      </c>
      <c r="H74" s="59" t="s">
        <v>265</v>
      </c>
      <c r="I74" s="57" t="s">
        <v>104</v>
      </c>
      <c r="J74" s="57" t="s">
        <v>265</v>
      </c>
      <c r="K74" s="62" t="s">
        <v>265</v>
      </c>
      <c r="L74" s="281" t="s">
        <v>1808</v>
      </c>
    </row>
    <row r="75" spans="1:12" ht="12" customHeight="1">
      <c r="A75" s="334">
        <f t="shared" si="1"/>
        <v>73</v>
      </c>
      <c r="B75" s="57" t="s">
        <v>340</v>
      </c>
      <c r="C75" s="59" t="s">
        <v>613</v>
      </c>
      <c r="D75" s="63" t="s">
        <v>392</v>
      </c>
      <c r="E75" s="59" t="s">
        <v>105</v>
      </c>
      <c r="F75" s="57" t="s">
        <v>102</v>
      </c>
      <c r="G75" s="57" t="s">
        <v>265</v>
      </c>
      <c r="H75" s="57" t="s">
        <v>265</v>
      </c>
      <c r="I75" s="59" t="s">
        <v>104</v>
      </c>
      <c r="J75" s="57" t="s">
        <v>265</v>
      </c>
      <c r="K75" s="62" t="s">
        <v>265</v>
      </c>
      <c r="L75" s="281" t="s">
        <v>1808</v>
      </c>
    </row>
    <row r="76" spans="1:12" ht="12" customHeight="1">
      <c r="A76" s="334">
        <f t="shared" si="1"/>
        <v>74</v>
      </c>
      <c r="B76" s="57" t="s">
        <v>286</v>
      </c>
      <c r="C76" s="59" t="s">
        <v>615</v>
      </c>
      <c r="D76" s="63" t="s">
        <v>222</v>
      </c>
      <c r="E76" s="59" t="s">
        <v>103</v>
      </c>
      <c r="F76" s="57" t="s">
        <v>102</v>
      </c>
      <c r="G76" s="57" t="s">
        <v>265</v>
      </c>
      <c r="H76" s="57" t="s">
        <v>265</v>
      </c>
      <c r="I76" s="59" t="s">
        <v>104</v>
      </c>
      <c r="J76" s="57" t="s">
        <v>265</v>
      </c>
      <c r="K76" s="62" t="s">
        <v>265</v>
      </c>
      <c r="L76" s="281" t="s">
        <v>1808</v>
      </c>
    </row>
    <row r="77" spans="1:12" ht="12" customHeight="1">
      <c r="A77" s="334">
        <f t="shared" si="1"/>
        <v>75</v>
      </c>
      <c r="B77" s="57" t="s">
        <v>247</v>
      </c>
      <c r="C77" s="59" t="s">
        <v>1701</v>
      </c>
      <c r="D77" s="63" t="s">
        <v>240</v>
      </c>
      <c r="E77" s="59" t="s">
        <v>105</v>
      </c>
      <c r="F77" s="57" t="s">
        <v>102</v>
      </c>
      <c r="G77" s="57" t="s">
        <v>265</v>
      </c>
      <c r="H77" s="57" t="s">
        <v>104</v>
      </c>
      <c r="I77" s="59" t="s">
        <v>265</v>
      </c>
      <c r="J77" s="57" t="s">
        <v>265</v>
      </c>
      <c r="K77" s="62" t="s">
        <v>265</v>
      </c>
      <c r="L77" s="281" t="s">
        <v>609</v>
      </c>
    </row>
    <row r="78" spans="1:12" ht="12" customHeight="1">
      <c r="A78" s="334">
        <f t="shared" si="1"/>
        <v>76</v>
      </c>
      <c r="B78" s="57" t="s">
        <v>619</v>
      </c>
      <c r="C78" s="59" t="s">
        <v>620</v>
      </c>
      <c r="D78" s="63" t="s">
        <v>394</v>
      </c>
      <c r="E78" s="59" t="s">
        <v>105</v>
      </c>
      <c r="F78" s="57" t="s">
        <v>102</v>
      </c>
      <c r="G78" s="57" t="s">
        <v>265</v>
      </c>
      <c r="H78" s="57" t="s">
        <v>265</v>
      </c>
      <c r="I78" s="59" t="s">
        <v>104</v>
      </c>
      <c r="J78" s="57" t="s">
        <v>265</v>
      </c>
      <c r="K78" s="62" t="s">
        <v>265</v>
      </c>
      <c r="L78" s="281" t="s">
        <v>1808</v>
      </c>
    </row>
    <row r="79" spans="1:12" ht="12" customHeight="1">
      <c r="A79" s="334">
        <f t="shared" si="1"/>
        <v>77</v>
      </c>
      <c r="B79" s="57" t="s">
        <v>621</v>
      </c>
      <c r="C79" s="59" t="s">
        <v>622</v>
      </c>
      <c r="D79" s="63" t="s">
        <v>623</v>
      </c>
      <c r="E79" s="59" t="s">
        <v>105</v>
      </c>
      <c r="F79" s="57" t="s">
        <v>102</v>
      </c>
      <c r="G79" s="57" t="s">
        <v>265</v>
      </c>
      <c r="H79" s="57" t="s">
        <v>265</v>
      </c>
      <c r="I79" s="59" t="s">
        <v>104</v>
      </c>
      <c r="J79" s="57" t="s">
        <v>265</v>
      </c>
      <c r="K79" s="62" t="s">
        <v>265</v>
      </c>
      <c r="L79" s="281" t="s">
        <v>1808</v>
      </c>
    </row>
    <row r="80" spans="1:12" ht="12" customHeight="1">
      <c r="A80" s="334">
        <f t="shared" si="1"/>
        <v>78</v>
      </c>
      <c r="B80" s="57" t="s">
        <v>287</v>
      </c>
      <c r="C80" s="59" t="s">
        <v>630</v>
      </c>
      <c r="D80" s="63" t="s">
        <v>217</v>
      </c>
      <c r="E80" s="59" t="s">
        <v>103</v>
      </c>
      <c r="F80" s="57" t="s">
        <v>102</v>
      </c>
      <c r="G80" s="57" t="s">
        <v>265</v>
      </c>
      <c r="H80" s="57" t="s">
        <v>265</v>
      </c>
      <c r="I80" s="59" t="s">
        <v>104</v>
      </c>
      <c r="J80" s="57" t="s">
        <v>265</v>
      </c>
      <c r="K80" s="62" t="s">
        <v>265</v>
      </c>
      <c r="L80" s="281" t="s">
        <v>1808</v>
      </c>
    </row>
    <row r="81" spans="1:12" ht="12" customHeight="1">
      <c r="A81" s="334">
        <f t="shared" si="1"/>
        <v>79</v>
      </c>
      <c r="B81" s="57" t="s">
        <v>246</v>
      </c>
      <c r="C81" s="59" t="s">
        <v>632</v>
      </c>
      <c r="D81" s="63" t="s">
        <v>244</v>
      </c>
      <c r="E81" s="59" t="s">
        <v>105</v>
      </c>
      <c r="F81" s="57" t="s">
        <v>107</v>
      </c>
      <c r="G81" s="57" t="s">
        <v>265</v>
      </c>
      <c r="H81" s="57" t="s">
        <v>104</v>
      </c>
      <c r="I81" s="59" t="s">
        <v>104</v>
      </c>
      <c r="J81" s="57" t="s">
        <v>265</v>
      </c>
      <c r="K81" s="62" t="s">
        <v>265</v>
      </c>
      <c r="L81" s="281" t="s">
        <v>1286</v>
      </c>
    </row>
    <row r="82" spans="1:12" ht="12" customHeight="1">
      <c r="A82" s="334">
        <f t="shared" si="1"/>
        <v>80</v>
      </c>
      <c r="B82" s="57" t="s">
        <v>633</v>
      </c>
      <c r="C82" s="59" t="s">
        <v>634</v>
      </c>
      <c r="D82" s="63" t="s">
        <v>245</v>
      </c>
      <c r="E82" s="59" t="s">
        <v>105</v>
      </c>
      <c r="F82" s="57" t="s">
        <v>106</v>
      </c>
      <c r="G82" s="57" t="s">
        <v>265</v>
      </c>
      <c r="H82" s="57" t="s">
        <v>104</v>
      </c>
      <c r="I82" s="59" t="s">
        <v>265</v>
      </c>
      <c r="J82" s="57" t="s">
        <v>265</v>
      </c>
      <c r="K82" s="62" t="s">
        <v>265</v>
      </c>
      <c r="L82" s="281" t="s">
        <v>1286</v>
      </c>
    </row>
    <row r="83" spans="1:12" ht="12" customHeight="1">
      <c r="A83" s="334">
        <f t="shared" si="1"/>
        <v>81</v>
      </c>
      <c r="B83" s="57" t="s">
        <v>170</v>
      </c>
      <c r="C83" s="59" t="s">
        <v>635</v>
      </c>
      <c r="D83" s="58" t="s">
        <v>171</v>
      </c>
      <c r="E83" s="59" t="s">
        <v>105</v>
      </c>
      <c r="F83" s="59" t="s">
        <v>106</v>
      </c>
      <c r="G83" s="57" t="s">
        <v>265</v>
      </c>
      <c r="H83" s="57" t="s">
        <v>104</v>
      </c>
      <c r="I83" s="57" t="s">
        <v>265</v>
      </c>
      <c r="J83" s="57" t="s">
        <v>265</v>
      </c>
      <c r="K83" s="62" t="s">
        <v>265</v>
      </c>
      <c r="L83" s="281" t="s">
        <v>1286</v>
      </c>
    </row>
    <row r="84" spans="1:12" ht="12" customHeight="1">
      <c r="A84" s="334">
        <f t="shared" si="1"/>
        <v>82</v>
      </c>
      <c r="B84" s="57" t="s">
        <v>636</v>
      </c>
      <c r="C84" s="59" t="s">
        <v>1702</v>
      </c>
      <c r="D84" s="58" t="s">
        <v>638</v>
      </c>
      <c r="E84" s="59" t="s">
        <v>103</v>
      </c>
      <c r="F84" s="59" t="s">
        <v>102</v>
      </c>
      <c r="G84" s="57" t="s">
        <v>265</v>
      </c>
      <c r="H84" s="59" t="s">
        <v>265</v>
      </c>
      <c r="I84" s="57" t="s">
        <v>104</v>
      </c>
      <c r="J84" s="57" t="s">
        <v>265</v>
      </c>
      <c r="K84" s="62" t="s">
        <v>265</v>
      </c>
      <c r="L84" s="281" t="s">
        <v>1808</v>
      </c>
    </row>
    <row r="85" spans="1:12" ht="12" customHeight="1">
      <c r="A85" s="334">
        <f t="shared" si="1"/>
        <v>83</v>
      </c>
      <c r="B85" s="57" t="s">
        <v>639</v>
      </c>
      <c r="C85" s="59" t="s">
        <v>640</v>
      </c>
      <c r="D85" s="58" t="s">
        <v>641</v>
      </c>
      <c r="E85" s="59" t="s">
        <v>105</v>
      </c>
      <c r="F85" s="59" t="s">
        <v>102</v>
      </c>
      <c r="G85" s="57" t="s">
        <v>265</v>
      </c>
      <c r="H85" s="59" t="s">
        <v>265</v>
      </c>
      <c r="I85" s="57" t="s">
        <v>104</v>
      </c>
      <c r="J85" s="57" t="s">
        <v>265</v>
      </c>
      <c r="K85" s="62" t="s">
        <v>265</v>
      </c>
      <c r="L85" s="281" t="s">
        <v>1808</v>
      </c>
    </row>
    <row r="86" spans="1:12" ht="12" customHeight="1">
      <c r="A86" s="334">
        <f t="shared" si="1"/>
        <v>84</v>
      </c>
      <c r="B86" s="57" t="s">
        <v>642</v>
      </c>
      <c r="C86" s="59" t="s">
        <v>643</v>
      </c>
      <c r="D86" s="58" t="s">
        <v>644</v>
      </c>
      <c r="E86" s="59" t="s">
        <v>105</v>
      </c>
      <c r="F86" s="59" t="s">
        <v>102</v>
      </c>
      <c r="G86" s="57" t="s">
        <v>265</v>
      </c>
      <c r="H86" s="59" t="s">
        <v>265</v>
      </c>
      <c r="I86" s="57" t="s">
        <v>104</v>
      </c>
      <c r="J86" s="57" t="s">
        <v>265</v>
      </c>
      <c r="K86" s="62" t="s">
        <v>265</v>
      </c>
      <c r="L86" s="281" t="s">
        <v>1808</v>
      </c>
    </row>
    <row r="87" spans="1:12" ht="12" customHeight="1">
      <c r="A87" s="334">
        <f t="shared" si="1"/>
        <v>85</v>
      </c>
      <c r="B87" s="57" t="s">
        <v>645</v>
      </c>
      <c r="C87" s="59" t="s">
        <v>646</v>
      </c>
      <c r="D87" s="58" t="s">
        <v>647</v>
      </c>
      <c r="E87" s="59" t="s">
        <v>105</v>
      </c>
      <c r="F87" s="59" t="s">
        <v>102</v>
      </c>
      <c r="G87" s="57" t="s">
        <v>265</v>
      </c>
      <c r="H87" s="59" t="s">
        <v>265</v>
      </c>
      <c r="I87" s="57" t="s">
        <v>104</v>
      </c>
      <c r="J87" s="57" t="s">
        <v>265</v>
      </c>
      <c r="K87" s="62" t="s">
        <v>265</v>
      </c>
      <c r="L87" s="281" t="s">
        <v>1808</v>
      </c>
    </row>
    <row r="88" spans="1:12" ht="12" customHeight="1">
      <c r="A88" s="334">
        <f t="shared" si="1"/>
        <v>86</v>
      </c>
      <c r="B88" s="57" t="s">
        <v>1287</v>
      </c>
      <c r="C88" s="59" t="s">
        <v>1288</v>
      </c>
      <c r="D88" s="58" t="s">
        <v>1289</v>
      </c>
      <c r="E88" s="59" t="s">
        <v>105</v>
      </c>
      <c r="F88" s="59" t="s">
        <v>42</v>
      </c>
      <c r="G88" s="57" t="s">
        <v>265</v>
      </c>
      <c r="H88" s="59" t="s">
        <v>104</v>
      </c>
      <c r="I88" s="57" t="s">
        <v>265</v>
      </c>
      <c r="J88" s="57" t="s">
        <v>265</v>
      </c>
      <c r="K88" s="62" t="s">
        <v>265</v>
      </c>
      <c r="L88" s="281" t="s">
        <v>1286</v>
      </c>
    </row>
    <row r="89" spans="1:12" ht="12" customHeight="1">
      <c r="A89" s="334">
        <f t="shared" si="1"/>
        <v>87</v>
      </c>
      <c r="B89" s="57" t="s">
        <v>1290</v>
      </c>
      <c r="C89" s="59" t="s">
        <v>1291</v>
      </c>
      <c r="D89" s="58" t="s">
        <v>1292</v>
      </c>
      <c r="E89" s="59" t="s">
        <v>105</v>
      </c>
      <c r="F89" s="59" t="s">
        <v>42</v>
      </c>
      <c r="G89" s="57" t="s">
        <v>265</v>
      </c>
      <c r="H89" s="59" t="s">
        <v>104</v>
      </c>
      <c r="I89" s="57" t="s">
        <v>265</v>
      </c>
      <c r="J89" s="57" t="s">
        <v>265</v>
      </c>
      <c r="K89" s="62" t="s">
        <v>265</v>
      </c>
      <c r="L89" s="281" t="s">
        <v>1286</v>
      </c>
    </row>
    <row r="90" spans="1:12" ht="12" customHeight="1">
      <c r="A90" s="334">
        <f t="shared" si="1"/>
        <v>88</v>
      </c>
      <c r="B90" s="57" t="s">
        <v>1352</v>
      </c>
      <c r="C90" s="59" t="s">
        <v>1353</v>
      </c>
      <c r="D90" s="58" t="s">
        <v>1354</v>
      </c>
      <c r="E90" s="59" t="s">
        <v>105</v>
      </c>
      <c r="F90" s="59" t="s">
        <v>42</v>
      </c>
      <c r="G90" s="57" t="s">
        <v>265</v>
      </c>
      <c r="H90" s="59" t="s">
        <v>104</v>
      </c>
      <c r="I90" s="57" t="s">
        <v>265</v>
      </c>
      <c r="J90" s="57" t="s">
        <v>265</v>
      </c>
      <c r="K90" s="62" t="s">
        <v>265</v>
      </c>
      <c r="L90" s="281" t="s">
        <v>1286</v>
      </c>
    </row>
    <row r="91" spans="1:12" ht="12" customHeight="1">
      <c r="A91" s="334">
        <f t="shared" si="1"/>
        <v>89</v>
      </c>
      <c r="B91" s="57" t="s">
        <v>1443</v>
      </c>
      <c r="C91" s="59" t="s">
        <v>1444</v>
      </c>
      <c r="D91" s="58" t="s">
        <v>1445</v>
      </c>
      <c r="E91" s="59" t="s">
        <v>105</v>
      </c>
      <c r="F91" s="57" t="s">
        <v>42</v>
      </c>
      <c r="G91" s="57" t="s">
        <v>265</v>
      </c>
      <c r="H91" s="57" t="s">
        <v>104</v>
      </c>
      <c r="I91" s="59" t="s">
        <v>265</v>
      </c>
      <c r="J91" s="57" t="s">
        <v>265</v>
      </c>
      <c r="K91" s="62" t="s">
        <v>265</v>
      </c>
      <c r="L91" s="281" t="s">
        <v>1286</v>
      </c>
    </row>
    <row r="92" spans="1:12" ht="12" customHeight="1">
      <c r="A92" s="334">
        <f t="shared" si="1"/>
        <v>90</v>
      </c>
      <c r="B92" s="57" t="s">
        <v>284</v>
      </c>
      <c r="C92" s="59" t="s">
        <v>585</v>
      </c>
      <c r="D92" s="63" t="s">
        <v>223</v>
      </c>
      <c r="E92" s="59" t="s">
        <v>103</v>
      </c>
      <c r="F92" s="59" t="s">
        <v>102</v>
      </c>
      <c r="G92" s="57" t="s">
        <v>265</v>
      </c>
      <c r="H92" s="59" t="s">
        <v>265</v>
      </c>
      <c r="I92" s="57" t="s">
        <v>104</v>
      </c>
      <c r="J92" s="57" t="s">
        <v>265</v>
      </c>
      <c r="K92" s="62" t="s">
        <v>265</v>
      </c>
      <c r="L92" s="281" t="s">
        <v>1808</v>
      </c>
    </row>
    <row r="93" spans="1:12" ht="12" customHeight="1">
      <c r="A93" s="334">
        <f t="shared" si="1"/>
        <v>91</v>
      </c>
      <c r="B93" s="57" t="s">
        <v>308</v>
      </c>
      <c r="C93" s="59" t="s">
        <v>589</v>
      </c>
      <c r="D93" s="63" t="s">
        <v>590</v>
      </c>
      <c r="E93" s="59" t="s">
        <v>105</v>
      </c>
      <c r="F93" s="59" t="s">
        <v>102</v>
      </c>
      <c r="G93" s="57" t="s">
        <v>265</v>
      </c>
      <c r="H93" s="59" t="s">
        <v>265</v>
      </c>
      <c r="I93" s="57" t="s">
        <v>104</v>
      </c>
      <c r="J93" s="57" t="s">
        <v>265</v>
      </c>
      <c r="K93" s="62" t="s">
        <v>265</v>
      </c>
      <c r="L93" s="281" t="s">
        <v>1808</v>
      </c>
    </row>
    <row r="94" spans="1:12" ht="12" customHeight="1">
      <c r="A94" s="334">
        <f t="shared" si="1"/>
        <v>92</v>
      </c>
      <c r="B94" s="57" t="s">
        <v>1282</v>
      </c>
      <c r="C94" s="59" t="s">
        <v>1438</v>
      </c>
      <c r="D94" s="63" t="s">
        <v>1283</v>
      </c>
      <c r="E94" s="59" t="s">
        <v>105</v>
      </c>
      <c r="F94" s="57" t="s">
        <v>42</v>
      </c>
      <c r="G94" s="57" t="s">
        <v>265</v>
      </c>
      <c r="H94" s="57" t="s">
        <v>104</v>
      </c>
      <c r="I94" s="57" t="s">
        <v>265</v>
      </c>
      <c r="J94" s="57" t="s">
        <v>265</v>
      </c>
      <c r="K94" s="62" t="s">
        <v>265</v>
      </c>
      <c r="L94" s="281" t="s">
        <v>586</v>
      </c>
    </row>
    <row r="95" spans="1:12" ht="12" customHeight="1">
      <c r="A95" s="334">
        <f t="shared" si="1"/>
        <v>93</v>
      </c>
      <c r="B95" s="57" t="s">
        <v>1284</v>
      </c>
      <c r="C95" s="59" t="s">
        <v>1439</v>
      </c>
      <c r="D95" s="63" t="s">
        <v>1285</v>
      </c>
      <c r="E95" s="59" t="s">
        <v>105</v>
      </c>
      <c r="F95" s="57" t="s">
        <v>42</v>
      </c>
      <c r="G95" s="57" t="s">
        <v>265</v>
      </c>
      <c r="H95" s="57" t="s">
        <v>104</v>
      </c>
      <c r="I95" s="57" t="s">
        <v>265</v>
      </c>
      <c r="J95" s="57" t="s">
        <v>265</v>
      </c>
      <c r="K95" s="62" t="s">
        <v>265</v>
      </c>
      <c r="L95" s="281" t="s">
        <v>586</v>
      </c>
    </row>
    <row r="96" spans="1:12" ht="12" customHeight="1">
      <c r="A96" s="334">
        <f t="shared" si="1"/>
        <v>94</v>
      </c>
      <c r="B96" s="57" t="s">
        <v>1440</v>
      </c>
      <c r="C96" s="59" t="s">
        <v>1441</v>
      </c>
      <c r="D96" s="63" t="s">
        <v>1442</v>
      </c>
      <c r="E96" s="59" t="s">
        <v>103</v>
      </c>
      <c r="F96" s="57" t="s">
        <v>102</v>
      </c>
      <c r="G96" s="57" t="s">
        <v>265</v>
      </c>
      <c r="H96" s="57" t="s">
        <v>265</v>
      </c>
      <c r="I96" s="59" t="s">
        <v>104</v>
      </c>
      <c r="J96" s="57" t="s">
        <v>265</v>
      </c>
      <c r="K96" s="62" t="s">
        <v>265</v>
      </c>
      <c r="L96" s="281" t="s">
        <v>1808</v>
      </c>
    </row>
    <row r="97" spans="1:12" ht="12" customHeight="1">
      <c r="A97" s="334">
        <f t="shared" si="1"/>
        <v>95</v>
      </c>
      <c r="B97" s="57" t="s">
        <v>1587</v>
      </c>
      <c r="C97" s="59" t="s">
        <v>1588</v>
      </c>
      <c r="D97" s="63" t="s">
        <v>1589</v>
      </c>
      <c r="E97" s="59" t="s">
        <v>105</v>
      </c>
      <c r="F97" s="57" t="s">
        <v>42</v>
      </c>
      <c r="G97" s="57" t="s">
        <v>265</v>
      </c>
      <c r="H97" s="57" t="s">
        <v>104</v>
      </c>
      <c r="I97" s="59" t="s">
        <v>265</v>
      </c>
      <c r="J97" s="57" t="s">
        <v>265</v>
      </c>
      <c r="K97" s="62" t="s">
        <v>265</v>
      </c>
      <c r="L97" s="281" t="s">
        <v>586</v>
      </c>
    </row>
    <row r="98" spans="1:12" ht="12" customHeight="1">
      <c r="A98" s="334">
        <f t="shared" si="1"/>
        <v>96</v>
      </c>
      <c r="B98" s="57" t="s">
        <v>132</v>
      </c>
      <c r="C98" s="59" t="s">
        <v>1590</v>
      </c>
      <c r="D98" s="63" t="s">
        <v>130</v>
      </c>
      <c r="E98" s="59" t="s">
        <v>103</v>
      </c>
      <c r="F98" s="57" t="s">
        <v>102</v>
      </c>
      <c r="G98" s="57" t="s">
        <v>265</v>
      </c>
      <c r="H98" s="57" t="s">
        <v>104</v>
      </c>
      <c r="I98" s="59" t="s">
        <v>104</v>
      </c>
      <c r="J98" s="57" t="s">
        <v>265</v>
      </c>
      <c r="K98" s="62" t="s">
        <v>265</v>
      </c>
      <c r="L98" s="281" t="s">
        <v>586</v>
      </c>
    </row>
    <row r="99" spans="1:12" ht="12" customHeight="1">
      <c r="A99" s="334">
        <f t="shared" si="1"/>
        <v>97</v>
      </c>
      <c r="B99" s="57" t="s">
        <v>648</v>
      </c>
      <c r="C99" s="59" t="s">
        <v>649</v>
      </c>
      <c r="D99" s="63" t="s">
        <v>231</v>
      </c>
      <c r="E99" s="59" t="s">
        <v>103</v>
      </c>
      <c r="F99" s="57" t="s">
        <v>102</v>
      </c>
      <c r="G99" s="57" t="s">
        <v>265</v>
      </c>
      <c r="H99" s="57" t="s">
        <v>265</v>
      </c>
      <c r="I99" s="59" t="s">
        <v>104</v>
      </c>
      <c r="J99" s="57"/>
      <c r="K99" s="62"/>
      <c r="L99" s="281" t="s">
        <v>1808</v>
      </c>
    </row>
    <row r="100" spans="1:12" ht="12" customHeight="1">
      <c r="A100" s="334">
        <f t="shared" si="1"/>
        <v>98</v>
      </c>
      <c r="B100" s="57" t="s">
        <v>288</v>
      </c>
      <c r="C100" s="59" t="s">
        <v>658</v>
      </c>
      <c r="D100" s="63" t="s">
        <v>182</v>
      </c>
      <c r="E100" s="59" t="s">
        <v>105</v>
      </c>
      <c r="F100" s="59" t="s">
        <v>102</v>
      </c>
      <c r="G100" s="57" t="s">
        <v>265</v>
      </c>
      <c r="H100" s="59" t="s">
        <v>265</v>
      </c>
      <c r="I100" s="57" t="s">
        <v>104</v>
      </c>
      <c r="J100" s="57" t="s">
        <v>265</v>
      </c>
      <c r="K100" s="62" t="s">
        <v>265</v>
      </c>
      <c r="L100" s="281" t="s">
        <v>1808</v>
      </c>
    </row>
    <row r="101" spans="1:12" ht="12" customHeight="1">
      <c r="A101" s="334">
        <f t="shared" si="1"/>
        <v>99</v>
      </c>
      <c r="B101" s="57" t="s">
        <v>323</v>
      </c>
      <c r="C101" s="59" t="s">
        <v>660</v>
      </c>
      <c r="D101" s="63" t="s">
        <v>183</v>
      </c>
      <c r="E101" s="59" t="s">
        <v>103</v>
      </c>
      <c r="F101" s="59" t="s">
        <v>102</v>
      </c>
      <c r="G101" s="57" t="s">
        <v>265</v>
      </c>
      <c r="H101" s="59" t="s">
        <v>265</v>
      </c>
      <c r="I101" s="57" t="s">
        <v>104</v>
      </c>
      <c r="J101" s="57" t="s">
        <v>265</v>
      </c>
      <c r="K101" s="62" t="s">
        <v>265</v>
      </c>
      <c r="L101" s="281" t="s">
        <v>1808</v>
      </c>
    </row>
    <row r="102" spans="1:12" ht="12" customHeight="1">
      <c r="A102" s="334">
        <f t="shared" si="1"/>
        <v>100</v>
      </c>
      <c r="B102" s="57" t="s">
        <v>324</v>
      </c>
      <c r="C102" s="59" t="s">
        <v>661</v>
      </c>
      <c r="D102" s="63" t="s">
        <v>186</v>
      </c>
      <c r="E102" s="59" t="s">
        <v>103</v>
      </c>
      <c r="F102" s="59" t="s">
        <v>102</v>
      </c>
      <c r="G102" s="57" t="s">
        <v>265</v>
      </c>
      <c r="H102" s="59" t="s">
        <v>265</v>
      </c>
      <c r="I102" s="57" t="s">
        <v>104</v>
      </c>
      <c r="J102" s="57" t="s">
        <v>265</v>
      </c>
      <c r="K102" s="62" t="s">
        <v>265</v>
      </c>
      <c r="L102" s="281" t="s">
        <v>1808</v>
      </c>
    </row>
    <row r="103" spans="1:12" ht="12" customHeight="1">
      <c r="A103" s="334">
        <f t="shared" si="1"/>
        <v>101</v>
      </c>
      <c r="B103" s="57" t="s">
        <v>289</v>
      </c>
      <c r="C103" s="59" t="s">
        <v>664</v>
      </c>
      <c r="D103" s="63" t="s">
        <v>665</v>
      </c>
      <c r="E103" s="59" t="s">
        <v>103</v>
      </c>
      <c r="F103" s="59" t="s">
        <v>102</v>
      </c>
      <c r="G103" s="57" t="s">
        <v>104</v>
      </c>
      <c r="H103" s="59" t="s">
        <v>104</v>
      </c>
      <c r="I103" s="57" t="s">
        <v>104</v>
      </c>
      <c r="J103" s="57" t="s">
        <v>265</v>
      </c>
      <c r="K103" s="62" t="s">
        <v>265</v>
      </c>
      <c r="L103" s="281" t="s">
        <v>666</v>
      </c>
    </row>
    <row r="104" spans="1:12" ht="12" customHeight="1">
      <c r="A104" s="334">
        <f t="shared" si="1"/>
        <v>102</v>
      </c>
      <c r="B104" s="57" t="s">
        <v>343</v>
      </c>
      <c r="C104" s="59" t="s">
        <v>1446</v>
      </c>
      <c r="D104" s="63" t="s">
        <v>670</v>
      </c>
      <c r="E104" s="59" t="s">
        <v>105</v>
      </c>
      <c r="F104" s="59" t="s">
        <v>102</v>
      </c>
      <c r="G104" s="57" t="s">
        <v>265</v>
      </c>
      <c r="H104" s="59" t="s">
        <v>265</v>
      </c>
      <c r="I104" s="57" t="s">
        <v>104</v>
      </c>
      <c r="J104" s="57" t="s">
        <v>265</v>
      </c>
      <c r="K104" s="62" t="s">
        <v>265</v>
      </c>
      <c r="L104" s="281" t="s">
        <v>1808</v>
      </c>
    </row>
    <row r="105" spans="1:12" ht="12" customHeight="1">
      <c r="A105" s="334">
        <f t="shared" si="1"/>
        <v>103</v>
      </c>
      <c r="B105" s="57" t="s">
        <v>259</v>
      </c>
      <c r="C105" s="59" t="s">
        <v>1447</v>
      </c>
      <c r="D105" s="63" t="s">
        <v>166</v>
      </c>
      <c r="E105" s="59" t="s">
        <v>103</v>
      </c>
      <c r="F105" s="57" t="s">
        <v>102</v>
      </c>
      <c r="G105" s="57" t="s">
        <v>265</v>
      </c>
      <c r="H105" s="57" t="s">
        <v>265</v>
      </c>
      <c r="I105" s="57" t="s">
        <v>104</v>
      </c>
      <c r="J105" s="57" t="s">
        <v>265</v>
      </c>
      <c r="K105" s="62" t="s">
        <v>265</v>
      </c>
      <c r="L105" s="281" t="s">
        <v>1808</v>
      </c>
    </row>
    <row r="106" spans="1:12" ht="12" customHeight="1">
      <c r="A106" s="334">
        <f t="shared" si="1"/>
        <v>104</v>
      </c>
      <c r="B106" s="57" t="s">
        <v>269</v>
      </c>
      <c r="C106" s="59" t="s">
        <v>1448</v>
      </c>
      <c r="D106" s="63" t="s">
        <v>675</v>
      </c>
      <c r="E106" s="59" t="s">
        <v>105</v>
      </c>
      <c r="F106" s="57" t="s">
        <v>102</v>
      </c>
      <c r="G106" s="57" t="s">
        <v>265</v>
      </c>
      <c r="H106" s="57" t="s">
        <v>265</v>
      </c>
      <c r="I106" s="57" t="s">
        <v>104</v>
      </c>
      <c r="J106" s="57" t="s">
        <v>265</v>
      </c>
      <c r="K106" s="62" t="s">
        <v>265</v>
      </c>
      <c r="L106" s="281" t="s">
        <v>1808</v>
      </c>
    </row>
    <row r="107" spans="1:12" ht="12" customHeight="1">
      <c r="A107" s="56">
        <f t="shared" si="1"/>
        <v>105</v>
      </c>
      <c r="B107" s="57" t="s">
        <v>678</v>
      </c>
      <c r="C107" s="59" t="s">
        <v>1449</v>
      </c>
      <c r="D107" s="63" t="s">
        <v>165</v>
      </c>
      <c r="E107" s="59" t="s">
        <v>103</v>
      </c>
      <c r="F107" s="59" t="s">
        <v>106</v>
      </c>
      <c r="G107" s="57" t="s">
        <v>104</v>
      </c>
      <c r="H107" s="59" t="s">
        <v>104</v>
      </c>
      <c r="I107" s="57" t="s">
        <v>265</v>
      </c>
      <c r="J107" s="57" t="s">
        <v>265</v>
      </c>
      <c r="K107" s="62" t="s">
        <v>1409</v>
      </c>
      <c r="L107" s="281" t="s">
        <v>666</v>
      </c>
    </row>
    <row r="108" spans="1:12" ht="12" customHeight="1">
      <c r="A108" s="56">
        <f t="shared" si="1"/>
        <v>106</v>
      </c>
      <c r="B108" s="57" t="s">
        <v>681</v>
      </c>
      <c r="C108" s="59" t="s">
        <v>1319</v>
      </c>
      <c r="D108" s="58" t="s">
        <v>4</v>
      </c>
      <c r="E108" s="59" t="s">
        <v>103</v>
      </c>
      <c r="F108" s="59" t="s">
        <v>102</v>
      </c>
      <c r="G108" s="59" t="s">
        <v>265</v>
      </c>
      <c r="H108" s="57" t="s">
        <v>265</v>
      </c>
      <c r="I108" s="59" t="s">
        <v>104</v>
      </c>
      <c r="J108" s="57" t="s">
        <v>265</v>
      </c>
      <c r="K108" s="62" t="s">
        <v>265</v>
      </c>
      <c r="L108" s="281" t="s">
        <v>1808</v>
      </c>
    </row>
    <row r="109" spans="1:12" ht="12" customHeight="1">
      <c r="A109" s="56">
        <f t="shared" si="1"/>
        <v>107</v>
      </c>
      <c r="B109" s="57" t="s">
        <v>683</v>
      </c>
      <c r="C109" s="59" t="s">
        <v>1450</v>
      </c>
      <c r="D109" s="58" t="s">
        <v>5</v>
      </c>
      <c r="E109" s="59" t="s">
        <v>105</v>
      </c>
      <c r="F109" s="59" t="s">
        <v>106</v>
      </c>
      <c r="G109" s="59" t="s">
        <v>104</v>
      </c>
      <c r="H109" s="57" t="s">
        <v>104</v>
      </c>
      <c r="I109" s="59" t="s">
        <v>265</v>
      </c>
      <c r="J109" s="57" t="s">
        <v>265</v>
      </c>
      <c r="K109" s="62" t="s">
        <v>1409</v>
      </c>
      <c r="L109" s="281" t="s">
        <v>666</v>
      </c>
    </row>
    <row r="110" spans="1:12" ht="12" customHeight="1">
      <c r="A110" s="56">
        <f t="shared" si="1"/>
        <v>108</v>
      </c>
      <c r="B110" s="57" t="s">
        <v>687</v>
      </c>
      <c r="C110" s="59" t="s">
        <v>1451</v>
      </c>
      <c r="D110" s="58" t="s">
        <v>7</v>
      </c>
      <c r="E110" s="59" t="s">
        <v>103</v>
      </c>
      <c r="F110" s="59" t="s">
        <v>106</v>
      </c>
      <c r="G110" s="59" t="s">
        <v>104</v>
      </c>
      <c r="H110" s="57" t="s">
        <v>104</v>
      </c>
      <c r="I110" s="59" t="s">
        <v>265</v>
      </c>
      <c r="J110" s="57" t="s">
        <v>265</v>
      </c>
      <c r="K110" s="62" t="s">
        <v>1409</v>
      </c>
      <c r="L110" s="281" t="s">
        <v>666</v>
      </c>
    </row>
    <row r="111" spans="1:12" ht="12" customHeight="1">
      <c r="A111" s="56">
        <f t="shared" si="1"/>
        <v>109</v>
      </c>
      <c r="B111" s="57" t="s">
        <v>689</v>
      </c>
      <c r="C111" s="59" t="s">
        <v>1452</v>
      </c>
      <c r="D111" s="58" t="s">
        <v>8</v>
      </c>
      <c r="E111" s="59" t="s">
        <v>105</v>
      </c>
      <c r="F111" s="59" t="s">
        <v>42</v>
      </c>
      <c r="G111" s="59" t="s">
        <v>104</v>
      </c>
      <c r="H111" s="57" t="s">
        <v>104</v>
      </c>
      <c r="I111" s="59" t="s">
        <v>265</v>
      </c>
      <c r="J111" s="57" t="s">
        <v>265</v>
      </c>
      <c r="K111" s="62" t="s">
        <v>1409</v>
      </c>
      <c r="L111" s="281" t="s">
        <v>666</v>
      </c>
    </row>
    <row r="112" spans="1:12" ht="12" customHeight="1">
      <c r="A112" s="56">
        <f t="shared" si="1"/>
        <v>110</v>
      </c>
      <c r="B112" s="57" t="s">
        <v>693</v>
      </c>
      <c r="C112" s="59" t="s">
        <v>694</v>
      </c>
      <c r="D112" s="58" t="s">
        <v>695</v>
      </c>
      <c r="E112" s="59" t="s">
        <v>103</v>
      </c>
      <c r="F112" s="59" t="s">
        <v>102</v>
      </c>
      <c r="G112" s="59" t="s">
        <v>265</v>
      </c>
      <c r="H112" s="57" t="s">
        <v>265</v>
      </c>
      <c r="I112" s="59" t="s">
        <v>104</v>
      </c>
      <c r="J112" s="57" t="s">
        <v>265</v>
      </c>
      <c r="K112" s="62" t="s">
        <v>265</v>
      </c>
      <c r="L112" s="281" t="s">
        <v>1808</v>
      </c>
    </row>
    <row r="113" spans="1:12" ht="12" customHeight="1">
      <c r="A113" s="56">
        <f t="shared" si="1"/>
        <v>111</v>
      </c>
      <c r="B113" s="57" t="s">
        <v>705</v>
      </c>
      <c r="C113" s="59" t="s">
        <v>1205</v>
      </c>
      <c r="D113" s="58" t="s">
        <v>707</v>
      </c>
      <c r="E113" s="57" t="s">
        <v>103</v>
      </c>
      <c r="F113" s="57" t="s">
        <v>42</v>
      </c>
      <c r="G113" s="59" t="s">
        <v>104</v>
      </c>
      <c r="H113" s="57" t="s">
        <v>104</v>
      </c>
      <c r="I113" s="57" t="s">
        <v>265</v>
      </c>
      <c r="J113" s="57" t="s">
        <v>265</v>
      </c>
      <c r="K113" s="62" t="s">
        <v>1409</v>
      </c>
      <c r="L113" s="281" t="s">
        <v>666</v>
      </c>
    </row>
    <row r="114" spans="1:12" ht="12" customHeight="1">
      <c r="A114" s="56">
        <f t="shared" si="1"/>
        <v>112</v>
      </c>
      <c r="B114" s="57" t="s">
        <v>708</v>
      </c>
      <c r="C114" s="59" t="s">
        <v>709</v>
      </c>
      <c r="D114" s="58" t="s">
        <v>710</v>
      </c>
      <c r="E114" s="57" t="s">
        <v>105</v>
      </c>
      <c r="F114" s="57" t="s">
        <v>42</v>
      </c>
      <c r="G114" s="59" t="s">
        <v>104</v>
      </c>
      <c r="H114" s="57" t="s">
        <v>104</v>
      </c>
      <c r="I114" s="57" t="s">
        <v>265</v>
      </c>
      <c r="J114" s="57" t="s">
        <v>265</v>
      </c>
      <c r="K114" s="62" t="s">
        <v>1409</v>
      </c>
      <c r="L114" s="281" t="s">
        <v>666</v>
      </c>
    </row>
    <row r="115" spans="1:12" ht="12" customHeight="1">
      <c r="A115" s="56">
        <f t="shared" si="1"/>
        <v>113</v>
      </c>
      <c r="B115" s="57" t="s">
        <v>1206</v>
      </c>
      <c r="C115" s="60" t="s">
        <v>1207</v>
      </c>
      <c r="D115" s="66" t="s">
        <v>1208</v>
      </c>
      <c r="E115" s="57" t="s">
        <v>103</v>
      </c>
      <c r="F115" s="57" t="s">
        <v>42</v>
      </c>
      <c r="G115" s="59" t="s">
        <v>104</v>
      </c>
      <c r="H115" s="57" t="s">
        <v>104</v>
      </c>
      <c r="I115" s="57" t="s">
        <v>265</v>
      </c>
      <c r="J115" s="57" t="s">
        <v>265</v>
      </c>
      <c r="K115" s="62" t="s">
        <v>1409</v>
      </c>
      <c r="L115" s="281" t="s">
        <v>666</v>
      </c>
    </row>
    <row r="116" spans="1:12" ht="12" customHeight="1">
      <c r="A116" s="334">
        <f t="shared" si="1"/>
        <v>114</v>
      </c>
      <c r="B116" s="57" t="s">
        <v>1293</v>
      </c>
      <c r="C116" s="59" t="s">
        <v>1294</v>
      </c>
      <c r="D116" s="58" t="s">
        <v>1295</v>
      </c>
      <c r="E116" s="57" t="s">
        <v>103</v>
      </c>
      <c r="F116" s="57" t="s">
        <v>42</v>
      </c>
      <c r="G116" s="59" t="s">
        <v>104</v>
      </c>
      <c r="H116" s="57" t="s">
        <v>104</v>
      </c>
      <c r="I116" s="57" t="s">
        <v>265</v>
      </c>
      <c r="J116" s="57" t="s">
        <v>265</v>
      </c>
      <c r="K116" s="62" t="s">
        <v>1409</v>
      </c>
      <c r="L116" s="281" t="s">
        <v>666</v>
      </c>
    </row>
    <row r="117" spans="1:12" ht="12" customHeight="1">
      <c r="A117" s="334">
        <f t="shared" si="1"/>
        <v>115</v>
      </c>
      <c r="B117" s="57" t="s">
        <v>1355</v>
      </c>
      <c r="C117" s="59" t="s">
        <v>1356</v>
      </c>
      <c r="D117" s="58" t="s">
        <v>1357</v>
      </c>
      <c r="E117" s="59" t="s">
        <v>103</v>
      </c>
      <c r="F117" s="59" t="s">
        <v>42</v>
      </c>
      <c r="G117" s="59" t="s">
        <v>104</v>
      </c>
      <c r="H117" s="59" t="s">
        <v>104</v>
      </c>
      <c r="I117" s="57" t="s">
        <v>265</v>
      </c>
      <c r="J117" s="57" t="s">
        <v>265</v>
      </c>
      <c r="K117" s="62" t="s">
        <v>1409</v>
      </c>
      <c r="L117" s="281" t="s">
        <v>666</v>
      </c>
    </row>
    <row r="118" spans="1:12" ht="12" customHeight="1">
      <c r="A118" s="334">
        <f t="shared" si="1"/>
        <v>116</v>
      </c>
      <c r="B118" s="57" t="s">
        <v>1358</v>
      </c>
      <c r="C118" s="59" t="s">
        <v>1359</v>
      </c>
      <c r="D118" s="58" t="s">
        <v>1360</v>
      </c>
      <c r="E118" s="59" t="s">
        <v>105</v>
      </c>
      <c r="F118" s="59" t="s">
        <v>102</v>
      </c>
      <c r="G118" s="59" t="s">
        <v>265</v>
      </c>
      <c r="H118" s="59" t="s">
        <v>265</v>
      </c>
      <c r="I118" s="57" t="s">
        <v>104</v>
      </c>
      <c r="J118" s="57" t="s">
        <v>265</v>
      </c>
      <c r="K118" s="62" t="s">
        <v>265</v>
      </c>
      <c r="L118" s="281" t="s">
        <v>1808</v>
      </c>
    </row>
    <row r="119" spans="1:12" ht="12" customHeight="1">
      <c r="A119" s="334">
        <f t="shared" si="1"/>
        <v>117</v>
      </c>
      <c r="B119" s="57" t="s">
        <v>1361</v>
      </c>
      <c r="C119" s="59" t="s">
        <v>1362</v>
      </c>
      <c r="D119" s="58" t="s">
        <v>1363</v>
      </c>
      <c r="E119" s="59" t="s">
        <v>105</v>
      </c>
      <c r="F119" s="59" t="s">
        <v>102</v>
      </c>
      <c r="G119" s="59" t="s">
        <v>265</v>
      </c>
      <c r="H119" s="59" t="s">
        <v>265</v>
      </c>
      <c r="I119" s="57" t="s">
        <v>104</v>
      </c>
      <c r="J119" s="57" t="s">
        <v>265</v>
      </c>
      <c r="K119" s="62" t="s">
        <v>265</v>
      </c>
      <c r="L119" s="281" t="s">
        <v>1808</v>
      </c>
    </row>
    <row r="120" spans="1:12" ht="12" customHeight="1">
      <c r="A120" s="334">
        <f t="shared" si="1"/>
        <v>118</v>
      </c>
      <c r="B120" s="57" t="s">
        <v>1364</v>
      </c>
      <c r="C120" s="59" t="s">
        <v>1365</v>
      </c>
      <c r="D120" s="58" t="s">
        <v>1366</v>
      </c>
      <c r="E120" s="59" t="s">
        <v>105</v>
      </c>
      <c r="F120" s="59" t="s">
        <v>102</v>
      </c>
      <c r="G120" s="59" t="s">
        <v>265</v>
      </c>
      <c r="H120" s="59" t="s">
        <v>265</v>
      </c>
      <c r="I120" s="57" t="s">
        <v>104</v>
      </c>
      <c r="J120" s="57" t="s">
        <v>265</v>
      </c>
      <c r="K120" s="62" t="s">
        <v>265</v>
      </c>
      <c r="L120" s="281" t="s">
        <v>1808</v>
      </c>
    </row>
    <row r="121" spans="1:12" ht="12" customHeight="1">
      <c r="A121" s="334">
        <f t="shared" si="1"/>
        <v>119</v>
      </c>
      <c r="B121" s="57" t="s">
        <v>1367</v>
      </c>
      <c r="C121" s="59" t="s">
        <v>1368</v>
      </c>
      <c r="D121" s="58" t="s">
        <v>1369</v>
      </c>
      <c r="E121" s="59" t="s">
        <v>105</v>
      </c>
      <c r="F121" s="59" t="s">
        <v>102</v>
      </c>
      <c r="G121" s="59" t="s">
        <v>265</v>
      </c>
      <c r="H121" s="59" t="s">
        <v>265</v>
      </c>
      <c r="I121" s="57" t="s">
        <v>104</v>
      </c>
      <c r="J121" s="57" t="s">
        <v>265</v>
      </c>
      <c r="K121" s="62" t="s">
        <v>265</v>
      </c>
      <c r="L121" s="281" t="s">
        <v>1808</v>
      </c>
    </row>
    <row r="122" spans="1:12" ht="12" customHeight="1">
      <c r="A122" s="334">
        <f t="shared" si="1"/>
        <v>120</v>
      </c>
      <c r="B122" s="57" t="s">
        <v>1453</v>
      </c>
      <c r="C122" s="59" t="s">
        <v>1454</v>
      </c>
      <c r="D122" s="58" t="s">
        <v>1455</v>
      </c>
      <c r="E122" s="59" t="s">
        <v>105</v>
      </c>
      <c r="F122" s="59" t="s">
        <v>42</v>
      </c>
      <c r="G122" s="59" t="s">
        <v>104</v>
      </c>
      <c r="H122" s="59" t="s">
        <v>104</v>
      </c>
      <c r="I122" s="57" t="s">
        <v>265</v>
      </c>
      <c r="J122" s="57" t="s">
        <v>265</v>
      </c>
      <c r="K122" s="62">
        <v>1</v>
      </c>
      <c r="L122" s="281" t="s">
        <v>666</v>
      </c>
    </row>
    <row r="123" spans="1:12" ht="12" customHeight="1">
      <c r="A123" s="334">
        <f t="shared" si="1"/>
        <v>121</v>
      </c>
      <c r="B123" s="57" t="s">
        <v>1456</v>
      </c>
      <c r="C123" s="59" t="s">
        <v>1457</v>
      </c>
      <c r="D123" s="58" t="s">
        <v>1458</v>
      </c>
      <c r="E123" s="57" t="s">
        <v>103</v>
      </c>
      <c r="F123" s="57" t="s">
        <v>42</v>
      </c>
      <c r="G123" s="59" t="s">
        <v>104</v>
      </c>
      <c r="H123" s="57" t="s">
        <v>104</v>
      </c>
      <c r="I123" s="57" t="s">
        <v>265</v>
      </c>
      <c r="J123" s="57" t="s">
        <v>265</v>
      </c>
      <c r="K123" s="62">
        <v>1</v>
      </c>
      <c r="L123" s="281" t="s">
        <v>666</v>
      </c>
    </row>
    <row r="124" spans="1:12" ht="12" customHeight="1">
      <c r="A124" s="334">
        <f t="shared" si="1"/>
        <v>122</v>
      </c>
      <c r="B124" s="57" t="s">
        <v>1459</v>
      </c>
      <c r="C124" s="60" t="s">
        <v>1460</v>
      </c>
      <c r="D124" s="66" t="s">
        <v>1461</v>
      </c>
      <c r="E124" s="57" t="s">
        <v>105</v>
      </c>
      <c r="F124" s="57" t="s">
        <v>42</v>
      </c>
      <c r="G124" s="59" t="s">
        <v>104</v>
      </c>
      <c r="H124" s="57" t="s">
        <v>104</v>
      </c>
      <c r="I124" s="57" t="s">
        <v>265</v>
      </c>
      <c r="J124" s="57" t="s">
        <v>265</v>
      </c>
      <c r="K124" s="62">
        <v>1</v>
      </c>
      <c r="L124" s="281" t="s">
        <v>666</v>
      </c>
    </row>
    <row r="125" spans="1:12" ht="12" customHeight="1">
      <c r="A125" s="334">
        <f t="shared" si="1"/>
        <v>123</v>
      </c>
      <c r="B125" s="57" t="s">
        <v>1591</v>
      </c>
      <c r="C125" s="59" t="s">
        <v>1592</v>
      </c>
      <c r="D125" s="58" t="s">
        <v>1593</v>
      </c>
      <c r="E125" s="57" t="s">
        <v>103</v>
      </c>
      <c r="F125" s="57" t="s">
        <v>42</v>
      </c>
      <c r="G125" s="59" t="s">
        <v>104</v>
      </c>
      <c r="H125" s="57" t="s">
        <v>104</v>
      </c>
      <c r="I125" s="57" t="s">
        <v>265</v>
      </c>
      <c r="J125" s="57" t="s">
        <v>265</v>
      </c>
      <c r="K125" s="62">
        <v>1</v>
      </c>
      <c r="L125" s="281" t="s">
        <v>666</v>
      </c>
    </row>
    <row r="126" spans="1:12" ht="12" customHeight="1">
      <c r="A126" s="334">
        <f t="shared" si="1"/>
        <v>124</v>
      </c>
      <c r="B126" s="57" t="s">
        <v>1594</v>
      </c>
      <c r="C126" s="59" t="s">
        <v>1595</v>
      </c>
      <c r="D126" s="58" t="s">
        <v>1596</v>
      </c>
      <c r="E126" s="59" t="s">
        <v>105</v>
      </c>
      <c r="F126" s="59" t="s">
        <v>42</v>
      </c>
      <c r="G126" s="59" t="s">
        <v>104</v>
      </c>
      <c r="H126" s="57" t="s">
        <v>104</v>
      </c>
      <c r="I126" s="59" t="s">
        <v>265</v>
      </c>
      <c r="J126" s="57" t="s">
        <v>265</v>
      </c>
      <c r="K126" s="62">
        <v>1</v>
      </c>
      <c r="L126" s="281" t="s">
        <v>666</v>
      </c>
    </row>
    <row r="127" spans="1:12" ht="12" customHeight="1">
      <c r="A127" s="334">
        <f t="shared" si="1"/>
        <v>125</v>
      </c>
      <c r="B127" s="57" t="s">
        <v>1597</v>
      </c>
      <c r="C127" s="59" t="s">
        <v>1598</v>
      </c>
      <c r="D127" s="58" t="s">
        <v>1599</v>
      </c>
      <c r="E127" s="59" t="s">
        <v>105</v>
      </c>
      <c r="F127" s="59" t="s">
        <v>42</v>
      </c>
      <c r="G127" s="59" t="s">
        <v>104</v>
      </c>
      <c r="H127" s="57" t="s">
        <v>104</v>
      </c>
      <c r="I127" s="59" t="s">
        <v>265</v>
      </c>
      <c r="J127" s="57" t="s">
        <v>265</v>
      </c>
      <c r="K127" s="62">
        <v>1</v>
      </c>
      <c r="L127" s="281" t="s">
        <v>666</v>
      </c>
    </row>
    <row r="128" spans="1:12" ht="12" customHeight="1">
      <c r="A128" s="334">
        <f t="shared" si="1"/>
        <v>126</v>
      </c>
      <c r="B128" s="57" t="s">
        <v>1600</v>
      </c>
      <c r="C128" s="59" t="s">
        <v>1601</v>
      </c>
      <c r="D128" s="58" t="s">
        <v>1602</v>
      </c>
      <c r="E128" s="59" t="s">
        <v>105</v>
      </c>
      <c r="F128" s="59" t="s">
        <v>42</v>
      </c>
      <c r="G128" s="59" t="s">
        <v>104</v>
      </c>
      <c r="H128" s="57" t="s">
        <v>104</v>
      </c>
      <c r="I128" s="59" t="s">
        <v>265</v>
      </c>
      <c r="J128" s="57" t="s">
        <v>265</v>
      </c>
      <c r="K128" s="62">
        <v>4</v>
      </c>
      <c r="L128" s="281" t="s">
        <v>666</v>
      </c>
    </row>
    <row r="129" spans="1:12" ht="12" customHeight="1">
      <c r="A129" s="334">
        <f aca="true" t="shared" si="2" ref="A129:A192">A128+1</f>
        <v>127</v>
      </c>
      <c r="B129" s="57" t="s">
        <v>1603</v>
      </c>
      <c r="C129" s="59" t="s">
        <v>1604</v>
      </c>
      <c r="D129" s="58" t="s">
        <v>1605</v>
      </c>
      <c r="E129" s="59" t="s">
        <v>105</v>
      </c>
      <c r="F129" s="60" t="s">
        <v>42</v>
      </c>
      <c r="G129" s="57" t="s">
        <v>104</v>
      </c>
      <c r="H129" s="57" t="s">
        <v>104</v>
      </c>
      <c r="I129" s="57" t="s">
        <v>265</v>
      </c>
      <c r="J129" s="57" t="s">
        <v>265</v>
      </c>
      <c r="K129" s="62">
        <v>4</v>
      </c>
      <c r="L129" s="281" t="s">
        <v>666</v>
      </c>
    </row>
    <row r="130" spans="1:12" ht="12" customHeight="1">
      <c r="A130" s="334">
        <f t="shared" si="2"/>
        <v>128</v>
      </c>
      <c r="B130" s="57" t="s">
        <v>1606</v>
      </c>
      <c r="C130" s="59" t="s">
        <v>1607</v>
      </c>
      <c r="D130" s="58" t="s">
        <v>1608</v>
      </c>
      <c r="E130" s="59" t="s">
        <v>105</v>
      </c>
      <c r="F130" s="60" t="s">
        <v>42</v>
      </c>
      <c r="G130" s="59" t="s">
        <v>104</v>
      </c>
      <c r="H130" s="59" t="s">
        <v>104</v>
      </c>
      <c r="I130" s="57" t="s">
        <v>265</v>
      </c>
      <c r="J130" s="57" t="s">
        <v>265</v>
      </c>
      <c r="K130" s="256">
        <v>4</v>
      </c>
      <c r="L130" s="281" t="s">
        <v>666</v>
      </c>
    </row>
    <row r="131" spans="1:12" ht="12" customHeight="1">
      <c r="A131" s="334">
        <f t="shared" si="2"/>
        <v>129</v>
      </c>
      <c r="B131" s="57" t="s">
        <v>1703</v>
      </c>
      <c r="C131" s="59" t="s">
        <v>606</v>
      </c>
      <c r="D131" s="58" t="s">
        <v>1609</v>
      </c>
      <c r="E131" s="59" t="s">
        <v>103</v>
      </c>
      <c r="F131" s="60" t="s">
        <v>102</v>
      </c>
      <c r="G131" s="59" t="s">
        <v>104</v>
      </c>
      <c r="H131" s="57" t="s">
        <v>104</v>
      </c>
      <c r="I131" s="57" t="s">
        <v>104</v>
      </c>
      <c r="J131" s="57" t="s">
        <v>265</v>
      </c>
      <c r="K131" s="62" t="s">
        <v>265</v>
      </c>
      <c r="L131" s="281" t="s">
        <v>666</v>
      </c>
    </row>
    <row r="132" spans="1:12" ht="12" customHeight="1">
      <c r="A132" s="334">
        <f t="shared" si="2"/>
        <v>130</v>
      </c>
      <c r="B132" s="57" t="s">
        <v>746</v>
      </c>
      <c r="C132" s="59" t="s">
        <v>1610</v>
      </c>
      <c r="D132" s="58" t="s">
        <v>1462</v>
      </c>
      <c r="E132" s="59" t="s">
        <v>103</v>
      </c>
      <c r="F132" s="57" t="s">
        <v>102</v>
      </c>
      <c r="G132" s="57" t="s">
        <v>104</v>
      </c>
      <c r="H132" s="57" t="s">
        <v>104</v>
      </c>
      <c r="I132" s="59" t="s">
        <v>104</v>
      </c>
      <c r="J132" s="57" t="s">
        <v>265</v>
      </c>
      <c r="K132" s="256" t="s">
        <v>265</v>
      </c>
      <c r="L132" s="281" t="s">
        <v>666</v>
      </c>
    </row>
    <row r="133" spans="1:12" ht="12" customHeight="1">
      <c r="A133" s="334">
        <f t="shared" si="2"/>
        <v>131</v>
      </c>
      <c r="B133" s="57" t="s">
        <v>16</v>
      </c>
      <c r="C133" s="59" t="s">
        <v>748</v>
      </c>
      <c r="D133" s="58" t="s">
        <v>1296</v>
      </c>
      <c r="E133" s="59" t="s">
        <v>105</v>
      </c>
      <c r="F133" s="60" t="s">
        <v>102</v>
      </c>
      <c r="G133" s="59" t="s">
        <v>104</v>
      </c>
      <c r="H133" s="59" t="s">
        <v>104</v>
      </c>
      <c r="I133" s="57" t="s">
        <v>104</v>
      </c>
      <c r="J133" s="57" t="s">
        <v>265</v>
      </c>
      <c r="K133" s="256" t="s">
        <v>265</v>
      </c>
      <c r="L133" s="281" t="s">
        <v>666</v>
      </c>
    </row>
    <row r="134" spans="1:12" ht="12" customHeight="1">
      <c r="A134" s="334">
        <f t="shared" si="2"/>
        <v>132</v>
      </c>
      <c r="B134" s="57" t="s">
        <v>1611</v>
      </c>
      <c r="C134" s="59" t="s">
        <v>1212</v>
      </c>
      <c r="D134" s="58" t="s">
        <v>1612</v>
      </c>
      <c r="E134" s="59" t="s">
        <v>105</v>
      </c>
      <c r="F134" s="57" t="s">
        <v>106</v>
      </c>
      <c r="G134" s="57" t="s">
        <v>104</v>
      </c>
      <c r="H134" s="57" t="s">
        <v>104</v>
      </c>
      <c r="I134" s="59" t="s">
        <v>265</v>
      </c>
      <c r="J134" s="57" t="s">
        <v>265</v>
      </c>
      <c r="K134" s="256" t="s">
        <v>1409</v>
      </c>
      <c r="L134" s="281" t="s">
        <v>666</v>
      </c>
    </row>
    <row r="135" spans="1:12" ht="12" customHeight="1">
      <c r="A135" s="334">
        <f t="shared" si="2"/>
        <v>133</v>
      </c>
      <c r="B135" s="57" t="s">
        <v>1613</v>
      </c>
      <c r="C135" s="59" t="s">
        <v>1374</v>
      </c>
      <c r="D135" s="58" t="s">
        <v>1614</v>
      </c>
      <c r="E135" s="59" t="s">
        <v>103</v>
      </c>
      <c r="F135" s="57" t="s">
        <v>102</v>
      </c>
      <c r="G135" s="59" t="s">
        <v>265</v>
      </c>
      <c r="H135" s="57" t="s">
        <v>265</v>
      </c>
      <c r="I135" s="59" t="s">
        <v>104</v>
      </c>
      <c r="J135" s="57" t="s">
        <v>265</v>
      </c>
      <c r="K135" s="62" t="s">
        <v>265</v>
      </c>
      <c r="L135" s="281" t="s">
        <v>1808</v>
      </c>
    </row>
    <row r="136" spans="1:12" ht="12" customHeight="1">
      <c r="A136" s="334">
        <f t="shared" si="2"/>
        <v>134</v>
      </c>
      <c r="B136" s="57" t="s">
        <v>1615</v>
      </c>
      <c r="C136" s="59" t="s">
        <v>1616</v>
      </c>
      <c r="D136" s="58" t="s">
        <v>1617</v>
      </c>
      <c r="E136" s="59" t="s">
        <v>105</v>
      </c>
      <c r="F136" s="57" t="s">
        <v>102</v>
      </c>
      <c r="G136" s="57" t="s">
        <v>265</v>
      </c>
      <c r="H136" s="57" t="s">
        <v>265</v>
      </c>
      <c r="I136" s="59" t="s">
        <v>104</v>
      </c>
      <c r="J136" s="57" t="s">
        <v>265</v>
      </c>
      <c r="K136" s="256" t="s">
        <v>265</v>
      </c>
      <c r="L136" s="281" t="s">
        <v>1808</v>
      </c>
    </row>
    <row r="137" spans="1:12" ht="12" customHeight="1">
      <c r="A137" s="334">
        <f t="shared" si="2"/>
        <v>135</v>
      </c>
      <c r="B137" s="57" t="s">
        <v>313</v>
      </c>
      <c r="C137" s="59" t="s">
        <v>772</v>
      </c>
      <c r="D137" s="58" t="s">
        <v>191</v>
      </c>
      <c r="E137" s="59" t="s">
        <v>105</v>
      </c>
      <c r="F137" s="57" t="s">
        <v>102</v>
      </c>
      <c r="G137" s="57" t="s">
        <v>265</v>
      </c>
      <c r="H137" s="57" t="s">
        <v>265</v>
      </c>
      <c r="I137" s="59" t="s">
        <v>104</v>
      </c>
      <c r="J137" s="57" t="s">
        <v>265</v>
      </c>
      <c r="K137" s="256" t="s">
        <v>265</v>
      </c>
      <c r="L137" s="281" t="s">
        <v>1808</v>
      </c>
    </row>
    <row r="138" spans="1:12" ht="12" customHeight="1">
      <c r="A138" s="334">
        <f t="shared" si="2"/>
        <v>136</v>
      </c>
      <c r="B138" s="57" t="s">
        <v>314</v>
      </c>
      <c r="C138" s="59" t="s">
        <v>773</v>
      </c>
      <c r="D138" s="58" t="s">
        <v>192</v>
      </c>
      <c r="E138" s="59" t="s">
        <v>105</v>
      </c>
      <c r="F138" s="57" t="s">
        <v>102</v>
      </c>
      <c r="G138" s="57" t="s">
        <v>265</v>
      </c>
      <c r="H138" s="57" t="s">
        <v>265</v>
      </c>
      <c r="I138" s="59" t="s">
        <v>104</v>
      </c>
      <c r="J138" s="57" t="s">
        <v>265</v>
      </c>
      <c r="K138" s="256" t="s">
        <v>265</v>
      </c>
      <c r="L138" s="281" t="s">
        <v>1808</v>
      </c>
    </row>
    <row r="139" spans="1:12" ht="12" customHeight="1">
      <c r="A139" s="334">
        <f t="shared" si="2"/>
        <v>137</v>
      </c>
      <c r="B139" s="57" t="s">
        <v>315</v>
      </c>
      <c r="C139" s="59" t="s">
        <v>774</v>
      </c>
      <c r="D139" s="58" t="s">
        <v>193</v>
      </c>
      <c r="E139" s="59" t="s">
        <v>103</v>
      </c>
      <c r="F139" s="57" t="s">
        <v>102</v>
      </c>
      <c r="G139" s="57" t="s">
        <v>265</v>
      </c>
      <c r="H139" s="57" t="s">
        <v>265</v>
      </c>
      <c r="I139" s="59" t="s">
        <v>104</v>
      </c>
      <c r="J139" s="57" t="s">
        <v>265</v>
      </c>
      <c r="K139" s="256" t="s">
        <v>265</v>
      </c>
      <c r="L139" s="281" t="s">
        <v>1808</v>
      </c>
    </row>
    <row r="140" spans="1:12" ht="12" customHeight="1">
      <c r="A140" s="334">
        <f t="shared" si="2"/>
        <v>138</v>
      </c>
      <c r="B140" s="57" t="s">
        <v>784</v>
      </c>
      <c r="C140" s="59" t="s">
        <v>785</v>
      </c>
      <c r="D140" s="58" t="s">
        <v>19</v>
      </c>
      <c r="E140" s="59" t="s">
        <v>105</v>
      </c>
      <c r="F140" s="57" t="s">
        <v>42</v>
      </c>
      <c r="G140" s="57" t="s">
        <v>104</v>
      </c>
      <c r="H140" s="57" t="s">
        <v>104</v>
      </c>
      <c r="I140" s="59" t="s">
        <v>265</v>
      </c>
      <c r="J140" s="57" t="s">
        <v>265</v>
      </c>
      <c r="K140" s="256" t="s">
        <v>1409</v>
      </c>
      <c r="L140" s="281" t="s">
        <v>768</v>
      </c>
    </row>
    <row r="141" spans="1:12" ht="12" customHeight="1">
      <c r="A141" s="334">
        <f t="shared" si="2"/>
        <v>139</v>
      </c>
      <c r="B141" s="57" t="s">
        <v>793</v>
      </c>
      <c r="C141" s="59" t="s">
        <v>794</v>
      </c>
      <c r="D141" s="58" t="s">
        <v>795</v>
      </c>
      <c r="E141" s="59" t="s">
        <v>103</v>
      </c>
      <c r="F141" s="57" t="s">
        <v>106</v>
      </c>
      <c r="G141" s="57" t="s">
        <v>104</v>
      </c>
      <c r="H141" s="57" t="s">
        <v>104</v>
      </c>
      <c r="I141" s="59" t="s">
        <v>265</v>
      </c>
      <c r="J141" s="57" t="s">
        <v>265</v>
      </c>
      <c r="K141" s="256" t="s">
        <v>1409</v>
      </c>
      <c r="L141" s="281" t="s">
        <v>768</v>
      </c>
    </row>
    <row r="142" spans="1:12" ht="12" customHeight="1">
      <c r="A142" s="334">
        <f t="shared" si="2"/>
        <v>140</v>
      </c>
      <c r="B142" s="57" t="s">
        <v>800</v>
      </c>
      <c r="C142" s="59" t="s">
        <v>801</v>
      </c>
      <c r="D142" s="58" t="s">
        <v>802</v>
      </c>
      <c r="E142" s="59" t="s">
        <v>103</v>
      </c>
      <c r="F142" s="57" t="s">
        <v>42</v>
      </c>
      <c r="G142" s="57" t="s">
        <v>104</v>
      </c>
      <c r="H142" s="57" t="s">
        <v>104</v>
      </c>
      <c r="I142" s="59" t="s">
        <v>265</v>
      </c>
      <c r="J142" s="57" t="s">
        <v>265</v>
      </c>
      <c r="K142" s="256" t="s">
        <v>1409</v>
      </c>
      <c r="L142" s="281" t="s">
        <v>768</v>
      </c>
    </row>
    <row r="143" spans="1:12" ht="12" customHeight="1">
      <c r="A143" s="334">
        <f t="shared" si="2"/>
        <v>141</v>
      </c>
      <c r="B143" s="57" t="s">
        <v>803</v>
      </c>
      <c r="C143" s="59" t="s">
        <v>804</v>
      </c>
      <c r="D143" s="58" t="s">
        <v>805</v>
      </c>
      <c r="E143" s="59" t="s">
        <v>105</v>
      </c>
      <c r="F143" s="57" t="s">
        <v>42</v>
      </c>
      <c r="G143" s="57" t="s">
        <v>104</v>
      </c>
      <c r="H143" s="57" t="s">
        <v>104</v>
      </c>
      <c r="I143" s="59" t="s">
        <v>265</v>
      </c>
      <c r="J143" s="57" t="s">
        <v>265</v>
      </c>
      <c r="K143" s="256" t="s">
        <v>1409</v>
      </c>
      <c r="L143" s="281" t="s">
        <v>768</v>
      </c>
    </row>
    <row r="144" spans="1:12" ht="12" customHeight="1">
      <c r="A144" s="334">
        <f t="shared" si="2"/>
        <v>142</v>
      </c>
      <c r="B144" s="57" t="s">
        <v>806</v>
      </c>
      <c r="C144" s="59" t="s">
        <v>807</v>
      </c>
      <c r="D144" s="58" t="s">
        <v>808</v>
      </c>
      <c r="E144" s="59" t="s">
        <v>105</v>
      </c>
      <c r="F144" s="57" t="s">
        <v>42</v>
      </c>
      <c r="G144" s="57" t="s">
        <v>104</v>
      </c>
      <c r="H144" s="57" t="s">
        <v>104</v>
      </c>
      <c r="I144" s="59" t="s">
        <v>265</v>
      </c>
      <c r="J144" s="57" t="s">
        <v>265</v>
      </c>
      <c r="K144" s="256" t="s">
        <v>1409</v>
      </c>
      <c r="L144" s="281" t="s">
        <v>768</v>
      </c>
    </row>
    <row r="145" spans="1:12" ht="12" customHeight="1">
      <c r="A145" s="334">
        <f t="shared" si="2"/>
        <v>143</v>
      </c>
      <c r="B145" s="57" t="s">
        <v>809</v>
      </c>
      <c r="C145" s="59" t="s">
        <v>810</v>
      </c>
      <c r="D145" s="58" t="s">
        <v>811</v>
      </c>
      <c r="E145" s="59" t="s">
        <v>103</v>
      </c>
      <c r="F145" s="57" t="s">
        <v>42</v>
      </c>
      <c r="G145" s="57" t="s">
        <v>104</v>
      </c>
      <c r="H145" s="57" t="s">
        <v>104</v>
      </c>
      <c r="I145" s="59" t="s">
        <v>265</v>
      </c>
      <c r="J145" s="57" t="s">
        <v>265</v>
      </c>
      <c r="K145" s="256" t="s">
        <v>1409</v>
      </c>
      <c r="L145" s="281" t="s">
        <v>768</v>
      </c>
    </row>
    <row r="146" spans="1:12" ht="12" customHeight="1">
      <c r="A146" s="334">
        <f t="shared" si="2"/>
        <v>144</v>
      </c>
      <c r="B146" s="57" t="s">
        <v>812</v>
      </c>
      <c r="C146" s="59" t="s">
        <v>813</v>
      </c>
      <c r="D146" s="58" t="s">
        <v>814</v>
      </c>
      <c r="E146" s="59" t="s">
        <v>103</v>
      </c>
      <c r="F146" s="57" t="s">
        <v>42</v>
      </c>
      <c r="G146" s="57" t="s">
        <v>104</v>
      </c>
      <c r="H146" s="57" t="s">
        <v>104</v>
      </c>
      <c r="I146" s="59" t="s">
        <v>265</v>
      </c>
      <c r="J146" s="57" t="s">
        <v>265</v>
      </c>
      <c r="K146" s="256" t="s">
        <v>1409</v>
      </c>
      <c r="L146" s="281" t="s">
        <v>768</v>
      </c>
    </row>
    <row r="147" spans="1:12" ht="12" customHeight="1">
      <c r="A147" s="334">
        <f t="shared" si="2"/>
        <v>145</v>
      </c>
      <c r="B147" s="57" t="s">
        <v>818</v>
      </c>
      <c r="C147" s="59" t="s">
        <v>819</v>
      </c>
      <c r="D147" s="58" t="s">
        <v>820</v>
      </c>
      <c r="E147" s="59" t="s">
        <v>103</v>
      </c>
      <c r="F147" s="57" t="s">
        <v>42</v>
      </c>
      <c r="G147" s="57" t="s">
        <v>104</v>
      </c>
      <c r="H147" s="57" t="s">
        <v>104</v>
      </c>
      <c r="I147" s="59" t="s">
        <v>265</v>
      </c>
      <c r="J147" s="57" t="s">
        <v>265</v>
      </c>
      <c r="K147" s="256" t="s">
        <v>1409</v>
      </c>
      <c r="L147" s="281" t="s">
        <v>768</v>
      </c>
    </row>
    <row r="148" spans="1:12" ht="12" customHeight="1">
      <c r="A148" s="334">
        <f t="shared" si="2"/>
        <v>146</v>
      </c>
      <c r="B148" s="57" t="s">
        <v>821</v>
      </c>
      <c r="C148" s="59" t="s">
        <v>822</v>
      </c>
      <c r="D148" s="58" t="s">
        <v>823</v>
      </c>
      <c r="E148" s="59" t="s">
        <v>105</v>
      </c>
      <c r="F148" s="57" t="s">
        <v>42</v>
      </c>
      <c r="G148" s="57" t="s">
        <v>104</v>
      </c>
      <c r="H148" s="57" t="s">
        <v>104</v>
      </c>
      <c r="I148" s="59" t="s">
        <v>265</v>
      </c>
      <c r="J148" s="57" t="s">
        <v>265</v>
      </c>
      <c r="K148" s="256" t="s">
        <v>1409</v>
      </c>
      <c r="L148" s="281" t="s">
        <v>768</v>
      </c>
    </row>
    <row r="149" spans="1:12" ht="12" customHeight="1">
      <c r="A149" s="334">
        <f t="shared" si="2"/>
        <v>147</v>
      </c>
      <c r="B149" s="57" t="s">
        <v>824</v>
      </c>
      <c r="C149" s="59" t="s">
        <v>825</v>
      </c>
      <c r="D149" s="58" t="s">
        <v>826</v>
      </c>
      <c r="E149" s="59" t="s">
        <v>105</v>
      </c>
      <c r="F149" s="57" t="s">
        <v>42</v>
      </c>
      <c r="G149" s="57" t="s">
        <v>104</v>
      </c>
      <c r="H149" s="57" t="s">
        <v>104</v>
      </c>
      <c r="I149" s="59" t="s">
        <v>265</v>
      </c>
      <c r="J149" s="57" t="s">
        <v>265</v>
      </c>
      <c r="K149" s="256" t="s">
        <v>1409</v>
      </c>
      <c r="L149" s="281" t="s">
        <v>768</v>
      </c>
    </row>
    <row r="150" spans="1:12" ht="12" customHeight="1">
      <c r="A150" s="334">
        <f t="shared" si="2"/>
        <v>148</v>
      </c>
      <c r="B150" s="57" t="s">
        <v>830</v>
      </c>
      <c r="C150" s="59" t="s">
        <v>831</v>
      </c>
      <c r="D150" s="58" t="s">
        <v>832</v>
      </c>
      <c r="E150" s="59" t="s">
        <v>103</v>
      </c>
      <c r="F150" s="57" t="s">
        <v>42</v>
      </c>
      <c r="G150" s="57" t="s">
        <v>104</v>
      </c>
      <c r="H150" s="57" t="s">
        <v>104</v>
      </c>
      <c r="I150" s="59" t="s">
        <v>265</v>
      </c>
      <c r="J150" s="57" t="s">
        <v>265</v>
      </c>
      <c r="K150" s="256" t="s">
        <v>1409</v>
      </c>
      <c r="L150" s="281" t="s">
        <v>768</v>
      </c>
    </row>
    <row r="151" spans="1:12" ht="12" customHeight="1">
      <c r="A151" s="334">
        <f t="shared" si="2"/>
        <v>149</v>
      </c>
      <c r="B151" s="57" t="s">
        <v>1213</v>
      </c>
      <c r="C151" s="59" t="s">
        <v>1214</v>
      </c>
      <c r="D151" s="58" t="s">
        <v>1215</v>
      </c>
      <c r="E151" s="59" t="s">
        <v>105</v>
      </c>
      <c r="F151" s="57" t="s">
        <v>42</v>
      </c>
      <c r="G151" s="57" t="s">
        <v>104</v>
      </c>
      <c r="H151" s="57" t="s">
        <v>104</v>
      </c>
      <c r="I151" s="59" t="s">
        <v>265</v>
      </c>
      <c r="J151" s="57" t="s">
        <v>265</v>
      </c>
      <c r="K151" s="256" t="s">
        <v>1409</v>
      </c>
      <c r="L151" s="281" t="s">
        <v>768</v>
      </c>
    </row>
    <row r="152" spans="1:12" ht="12" customHeight="1">
      <c r="A152" s="334">
        <f t="shared" si="2"/>
        <v>150</v>
      </c>
      <c r="B152" s="57" t="s">
        <v>1303</v>
      </c>
      <c r="C152" s="59" t="s">
        <v>1304</v>
      </c>
      <c r="D152" s="58" t="s">
        <v>1305</v>
      </c>
      <c r="E152" s="59" t="s">
        <v>103</v>
      </c>
      <c r="F152" s="57" t="s">
        <v>102</v>
      </c>
      <c r="G152" s="57" t="s">
        <v>265</v>
      </c>
      <c r="H152" s="57" t="s">
        <v>265</v>
      </c>
      <c r="I152" s="59" t="s">
        <v>104</v>
      </c>
      <c r="J152" s="57" t="s">
        <v>265</v>
      </c>
      <c r="K152" s="256" t="s">
        <v>265</v>
      </c>
      <c r="L152" s="281" t="s">
        <v>1808</v>
      </c>
    </row>
    <row r="153" spans="1:12" ht="12" customHeight="1">
      <c r="A153" s="334">
        <f t="shared" si="2"/>
        <v>151</v>
      </c>
      <c r="B153" s="57" t="s">
        <v>1306</v>
      </c>
      <c r="C153" s="59" t="s">
        <v>1307</v>
      </c>
      <c r="D153" s="58" t="s">
        <v>1308</v>
      </c>
      <c r="E153" s="59" t="s">
        <v>105</v>
      </c>
      <c r="F153" s="57" t="s">
        <v>102</v>
      </c>
      <c r="G153" s="57" t="s">
        <v>265</v>
      </c>
      <c r="H153" s="57" t="s">
        <v>265</v>
      </c>
      <c r="I153" s="59" t="s">
        <v>104</v>
      </c>
      <c r="J153" s="57" t="s">
        <v>265</v>
      </c>
      <c r="K153" s="256" t="s">
        <v>265</v>
      </c>
      <c r="L153" s="281" t="s">
        <v>1808</v>
      </c>
    </row>
    <row r="154" spans="1:12" ht="12" customHeight="1">
      <c r="A154" s="334">
        <f t="shared" si="2"/>
        <v>152</v>
      </c>
      <c r="B154" s="57" t="s">
        <v>1309</v>
      </c>
      <c r="C154" s="59" t="s">
        <v>1310</v>
      </c>
      <c r="D154" s="58" t="s">
        <v>1311</v>
      </c>
      <c r="E154" s="59" t="s">
        <v>105</v>
      </c>
      <c r="F154" s="57" t="s">
        <v>102</v>
      </c>
      <c r="G154" s="57" t="s">
        <v>265</v>
      </c>
      <c r="H154" s="57" t="s">
        <v>265</v>
      </c>
      <c r="I154" s="59" t="s">
        <v>104</v>
      </c>
      <c r="J154" s="57" t="s">
        <v>265</v>
      </c>
      <c r="K154" s="256" t="s">
        <v>265</v>
      </c>
      <c r="L154" s="281" t="s">
        <v>1808</v>
      </c>
    </row>
    <row r="155" spans="1:12" ht="12" customHeight="1">
      <c r="A155" s="334">
        <f t="shared" si="2"/>
        <v>153</v>
      </c>
      <c r="B155" s="57" t="s">
        <v>1312</v>
      </c>
      <c r="C155" s="59" t="s">
        <v>1618</v>
      </c>
      <c r="D155" s="58" t="s">
        <v>1313</v>
      </c>
      <c r="E155" s="59" t="s">
        <v>103</v>
      </c>
      <c r="F155" s="57" t="s">
        <v>42</v>
      </c>
      <c r="G155" s="57" t="s">
        <v>104</v>
      </c>
      <c r="H155" s="57" t="s">
        <v>104</v>
      </c>
      <c r="I155" s="59" t="s">
        <v>265</v>
      </c>
      <c r="J155" s="57" t="s">
        <v>265</v>
      </c>
      <c r="K155" s="256" t="s">
        <v>1409</v>
      </c>
      <c r="L155" s="281" t="s">
        <v>768</v>
      </c>
    </row>
    <row r="156" spans="1:12" ht="12" customHeight="1">
      <c r="A156" s="334">
        <f t="shared" si="2"/>
        <v>154</v>
      </c>
      <c r="B156" s="57" t="s">
        <v>1314</v>
      </c>
      <c r="C156" s="59" t="s">
        <v>1315</v>
      </c>
      <c r="D156" s="58" t="s">
        <v>1316</v>
      </c>
      <c r="E156" s="59" t="s">
        <v>103</v>
      </c>
      <c r="F156" s="57" t="s">
        <v>42</v>
      </c>
      <c r="G156" s="57" t="s">
        <v>104</v>
      </c>
      <c r="H156" s="57" t="s">
        <v>104</v>
      </c>
      <c r="I156" s="59" t="s">
        <v>265</v>
      </c>
      <c r="J156" s="57" t="s">
        <v>265</v>
      </c>
      <c r="K156" s="256" t="s">
        <v>1409</v>
      </c>
      <c r="L156" s="281" t="s">
        <v>768</v>
      </c>
    </row>
    <row r="157" spans="1:12" ht="12" customHeight="1">
      <c r="A157" s="334">
        <f t="shared" si="2"/>
        <v>155</v>
      </c>
      <c r="B157" s="57" t="s">
        <v>1463</v>
      </c>
      <c r="C157" s="59" t="s">
        <v>1464</v>
      </c>
      <c r="D157" s="58" t="s">
        <v>1465</v>
      </c>
      <c r="E157" s="59" t="s">
        <v>103</v>
      </c>
      <c r="F157" s="57" t="s">
        <v>102</v>
      </c>
      <c r="G157" s="57" t="s">
        <v>265</v>
      </c>
      <c r="H157" s="57" t="s">
        <v>265</v>
      </c>
      <c r="I157" s="59" t="s">
        <v>104</v>
      </c>
      <c r="J157" s="57" t="s">
        <v>265</v>
      </c>
      <c r="K157" s="256" t="s">
        <v>265</v>
      </c>
      <c r="L157" s="281" t="s">
        <v>1808</v>
      </c>
    </row>
    <row r="158" spans="1:12" ht="12" customHeight="1">
      <c r="A158" s="334">
        <f t="shared" si="2"/>
        <v>156</v>
      </c>
      <c r="B158" s="57" t="s">
        <v>1466</v>
      </c>
      <c r="C158" s="59" t="s">
        <v>1467</v>
      </c>
      <c r="D158" s="58" t="s">
        <v>1468</v>
      </c>
      <c r="E158" s="59" t="s">
        <v>103</v>
      </c>
      <c r="F158" s="57" t="s">
        <v>42</v>
      </c>
      <c r="G158" s="57" t="s">
        <v>104</v>
      </c>
      <c r="H158" s="57" t="s">
        <v>104</v>
      </c>
      <c r="I158" s="59" t="s">
        <v>265</v>
      </c>
      <c r="J158" s="57" t="s">
        <v>265</v>
      </c>
      <c r="K158" s="256" t="s">
        <v>1409</v>
      </c>
      <c r="L158" s="281" t="s">
        <v>768</v>
      </c>
    </row>
    <row r="159" spans="1:12" ht="12" customHeight="1">
      <c r="A159" s="334">
        <f t="shared" si="2"/>
        <v>157</v>
      </c>
      <c r="B159" s="57" t="s">
        <v>1469</v>
      </c>
      <c r="C159" s="59" t="s">
        <v>1470</v>
      </c>
      <c r="D159" s="58" t="s">
        <v>1471</v>
      </c>
      <c r="E159" s="59" t="s">
        <v>105</v>
      </c>
      <c r="F159" s="57" t="s">
        <v>42</v>
      </c>
      <c r="G159" s="57" t="s">
        <v>104</v>
      </c>
      <c r="H159" s="57" t="s">
        <v>104</v>
      </c>
      <c r="I159" s="59" t="s">
        <v>265</v>
      </c>
      <c r="J159" s="57" t="s">
        <v>265</v>
      </c>
      <c r="K159" s="256" t="s">
        <v>1425</v>
      </c>
      <c r="L159" s="281" t="s">
        <v>768</v>
      </c>
    </row>
    <row r="160" spans="1:12" ht="12" customHeight="1">
      <c r="A160" s="334">
        <f t="shared" si="2"/>
        <v>158</v>
      </c>
      <c r="B160" s="57" t="s">
        <v>1472</v>
      </c>
      <c r="C160" s="59" t="s">
        <v>1473</v>
      </c>
      <c r="D160" s="58" t="s">
        <v>1474</v>
      </c>
      <c r="E160" s="59" t="s">
        <v>103</v>
      </c>
      <c r="F160" s="57" t="s">
        <v>42</v>
      </c>
      <c r="G160" s="57" t="s">
        <v>104</v>
      </c>
      <c r="H160" s="57" t="s">
        <v>104</v>
      </c>
      <c r="I160" s="59" t="s">
        <v>265</v>
      </c>
      <c r="J160" s="57" t="s">
        <v>265</v>
      </c>
      <c r="K160" s="256" t="s">
        <v>1425</v>
      </c>
      <c r="L160" s="281" t="s">
        <v>768</v>
      </c>
    </row>
    <row r="161" spans="1:12" ht="12" customHeight="1">
      <c r="A161" s="334">
        <f t="shared" si="2"/>
        <v>159</v>
      </c>
      <c r="B161" s="57" t="s">
        <v>1475</v>
      </c>
      <c r="C161" s="59" t="s">
        <v>1476</v>
      </c>
      <c r="D161" s="58" t="s">
        <v>1477</v>
      </c>
      <c r="E161" s="59" t="s">
        <v>103</v>
      </c>
      <c r="F161" s="57" t="s">
        <v>42</v>
      </c>
      <c r="G161" s="57" t="s">
        <v>104</v>
      </c>
      <c r="H161" s="57" t="s">
        <v>104</v>
      </c>
      <c r="I161" s="59" t="s">
        <v>265</v>
      </c>
      <c r="J161" s="57" t="s">
        <v>265</v>
      </c>
      <c r="K161" s="256" t="s">
        <v>1425</v>
      </c>
      <c r="L161" s="281" t="s">
        <v>768</v>
      </c>
    </row>
    <row r="162" spans="1:12" ht="12" customHeight="1">
      <c r="A162" s="334">
        <f t="shared" si="2"/>
        <v>160</v>
      </c>
      <c r="B162" s="57" t="s">
        <v>1478</v>
      </c>
      <c r="C162" s="59" t="s">
        <v>1479</v>
      </c>
      <c r="D162" s="58" t="s">
        <v>1480</v>
      </c>
      <c r="E162" s="59" t="s">
        <v>103</v>
      </c>
      <c r="F162" s="57" t="s">
        <v>42</v>
      </c>
      <c r="G162" s="57" t="s">
        <v>104</v>
      </c>
      <c r="H162" s="57" t="s">
        <v>104</v>
      </c>
      <c r="I162" s="59" t="s">
        <v>265</v>
      </c>
      <c r="J162" s="57" t="s">
        <v>265</v>
      </c>
      <c r="K162" s="256" t="s">
        <v>1425</v>
      </c>
      <c r="L162" s="281" t="s">
        <v>768</v>
      </c>
    </row>
    <row r="163" spans="1:12" ht="12" customHeight="1">
      <c r="A163" s="334">
        <f t="shared" si="2"/>
        <v>161</v>
      </c>
      <c r="B163" s="57" t="s">
        <v>1481</v>
      </c>
      <c r="C163" s="59" t="s">
        <v>1482</v>
      </c>
      <c r="D163" s="58" t="s">
        <v>1483</v>
      </c>
      <c r="E163" s="59" t="s">
        <v>103</v>
      </c>
      <c r="F163" s="57" t="s">
        <v>42</v>
      </c>
      <c r="G163" s="57" t="s">
        <v>104</v>
      </c>
      <c r="H163" s="57" t="s">
        <v>104</v>
      </c>
      <c r="I163" s="59" t="s">
        <v>265</v>
      </c>
      <c r="J163" s="57" t="s">
        <v>265</v>
      </c>
      <c r="K163" s="256" t="s">
        <v>1425</v>
      </c>
      <c r="L163" s="281" t="s">
        <v>768</v>
      </c>
    </row>
    <row r="164" spans="1:12" ht="12" customHeight="1">
      <c r="A164" s="334">
        <f t="shared" si="2"/>
        <v>162</v>
      </c>
      <c r="B164" s="57" t="s">
        <v>1484</v>
      </c>
      <c r="C164" s="59" t="s">
        <v>1485</v>
      </c>
      <c r="D164" s="58" t="s">
        <v>1486</v>
      </c>
      <c r="E164" s="59" t="s">
        <v>103</v>
      </c>
      <c r="F164" s="57" t="s">
        <v>42</v>
      </c>
      <c r="G164" s="57" t="s">
        <v>104</v>
      </c>
      <c r="H164" s="57" t="s">
        <v>104</v>
      </c>
      <c r="I164" s="59" t="s">
        <v>265</v>
      </c>
      <c r="J164" s="57" t="s">
        <v>265</v>
      </c>
      <c r="K164" s="256" t="s">
        <v>1425</v>
      </c>
      <c r="L164" s="281" t="s">
        <v>768</v>
      </c>
    </row>
    <row r="165" spans="1:12" ht="12" customHeight="1">
      <c r="A165" s="334">
        <f t="shared" si="2"/>
        <v>163</v>
      </c>
      <c r="B165" s="57" t="s">
        <v>1487</v>
      </c>
      <c r="C165" s="59" t="s">
        <v>1488</v>
      </c>
      <c r="D165" s="58" t="s">
        <v>1489</v>
      </c>
      <c r="E165" s="59" t="s">
        <v>105</v>
      </c>
      <c r="F165" s="57" t="s">
        <v>42</v>
      </c>
      <c r="G165" s="57" t="s">
        <v>104</v>
      </c>
      <c r="H165" s="57" t="s">
        <v>104</v>
      </c>
      <c r="I165" s="59" t="s">
        <v>265</v>
      </c>
      <c r="J165" s="57" t="s">
        <v>265</v>
      </c>
      <c r="K165" s="256">
        <v>1</v>
      </c>
      <c r="L165" s="281" t="s">
        <v>768</v>
      </c>
    </row>
    <row r="166" spans="1:12" ht="12" customHeight="1">
      <c r="A166" s="334">
        <f t="shared" si="2"/>
        <v>164</v>
      </c>
      <c r="B166" s="57" t="s">
        <v>1490</v>
      </c>
      <c r="C166" s="59" t="s">
        <v>1370</v>
      </c>
      <c r="D166" s="58" t="s">
        <v>1371</v>
      </c>
      <c r="E166" s="59" t="s">
        <v>105</v>
      </c>
      <c r="F166" s="57" t="s">
        <v>102</v>
      </c>
      <c r="G166" s="57" t="s">
        <v>265</v>
      </c>
      <c r="H166" s="57" t="s">
        <v>265</v>
      </c>
      <c r="I166" s="59" t="s">
        <v>104</v>
      </c>
      <c r="J166" s="57" t="s">
        <v>265</v>
      </c>
      <c r="K166" s="256" t="s">
        <v>265</v>
      </c>
      <c r="L166" s="281" t="s">
        <v>1808</v>
      </c>
    </row>
    <row r="167" spans="1:12" ht="12" customHeight="1">
      <c r="A167" s="334">
        <f t="shared" si="2"/>
        <v>165</v>
      </c>
      <c r="B167" s="57" t="s">
        <v>1619</v>
      </c>
      <c r="C167" s="59" t="s">
        <v>1620</v>
      </c>
      <c r="D167" s="58" t="s">
        <v>1621</v>
      </c>
      <c r="E167" s="59" t="s">
        <v>105</v>
      </c>
      <c r="F167" s="57" t="s">
        <v>42</v>
      </c>
      <c r="G167" s="57" t="s">
        <v>265</v>
      </c>
      <c r="H167" s="57" t="s">
        <v>104</v>
      </c>
      <c r="I167" s="59" t="s">
        <v>265</v>
      </c>
      <c r="J167" s="57" t="s">
        <v>265</v>
      </c>
      <c r="K167" s="256">
        <v>4</v>
      </c>
      <c r="L167" s="281" t="s">
        <v>768</v>
      </c>
    </row>
    <row r="168" spans="1:12" ht="12" customHeight="1">
      <c r="A168" s="334">
        <f t="shared" si="2"/>
        <v>166</v>
      </c>
      <c r="B168" s="57" t="s">
        <v>880</v>
      </c>
      <c r="C168" s="59" t="s">
        <v>881</v>
      </c>
      <c r="D168" s="58" t="s">
        <v>882</v>
      </c>
      <c r="E168" s="59" t="s">
        <v>103</v>
      </c>
      <c r="F168" s="57" t="s">
        <v>102</v>
      </c>
      <c r="G168" s="57" t="s">
        <v>104</v>
      </c>
      <c r="H168" s="57" t="s">
        <v>104</v>
      </c>
      <c r="I168" s="59" t="s">
        <v>265</v>
      </c>
      <c r="J168" s="57" t="s">
        <v>265</v>
      </c>
      <c r="K168" s="256" t="s">
        <v>265</v>
      </c>
      <c r="L168" s="281" t="s">
        <v>768</v>
      </c>
    </row>
    <row r="169" spans="1:12" ht="12" customHeight="1">
      <c r="A169" s="334">
        <f t="shared" si="2"/>
        <v>167</v>
      </c>
      <c r="B169" s="57" t="s">
        <v>1622</v>
      </c>
      <c r="C169" s="59" t="s">
        <v>1503</v>
      </c>
      <c r="D169" s="58" t="s">
        <v>1504</v>
      </c>
      <c r="E169" s="59" t="s">
        <v>103</v>
      </c>
      <c r="F169" s="57" t="s">
        <v>102</v>
      </c>
      <c r="G169" s="57" t="s">
        <v>265</v>
      </c>
      <c r="H169" s="57" t="s">
        <v>265</v>
      </c>
      <c r="I169" s="59" t="s">
        <v>104</v>
      </c>
      <c r="J169" s="57" t="s">
        <v>265</v>
      </c>
      <c r="K169" s="256" t="s">
        <v>265</v>
      </c>
      <c r="L169" s="281" t="s">
        <v>1808</v>
      </c>
    </row>
    <row r="170" spans="1:12" ht="12" customHeight="1">
      <c r="A170" s="334">
        <f t="shared" si="2"/>
        <v>168</v>
      </c>
      <c r="B170" s="57" t="s">
        <v>278</v>
      </c>
      <c r="C170" s="59" t="s">
        <v>655</v>
      </c>
      <c r="D170" s="58" t="s">
        <v>233</v>
      </c>
      <c r="E170" s="59" t="s">
        <v>103</v>
      </c>
      <c r="F170" s="57" t="s">
        <v>102</v>
      </c>
      <c r="G170" s="57" t="s">
        <v>265</v>
      </c>
      <c r="H170" s="57" t="s">
        <v>265</v>
      </c>
      <c r="I170" s="59" t="s">
        <v>104</v>
      </c>
      <c r="J170" s="57" t="s">
        <v>265</v>
      </c>
      <c r="K170" s="256" t="s">
        <v>265</v>
      </c>
      <c r="L170" s="281" t="s">
        <v>1808</v>
      </c>
    </row>
    <row r="171" spans="1:12" ht="12" customHeight="1">
      <c r="A171" s="334">
        <f t="shared" si="2"/>
        <v>169</v>
      </c>
      <c r="B171" s="57" t="s">
        <v>320</v>
      </c>
      <c r="C171" s="59" t="s">
        <v>1318</v>
      </c>
      <c r="D171" s="58" t="s">
        <v>737</v>
      </c>
      <c r="E171" s="59" t="s">
        <v>103</v>
      </c>
      <c r="F171" s="57" t="s">
        <v>102</v>
      </c>
      <c r="G171" s="57" t="s">
        <v>104</v>
      </c>
      <c r="H171" s="57" t="s">
        <v>104</v>
      </c>
      <c r="I171" s="59" t="s">
        <v>104</v>
      </c>
      <c r="J171" s="57" t="s">
        <v>265</v>
      </c>
      <c r="K171" s="256" t="s">
        <v>265</v>
      </c>
      <c r="L171" s="281" t="s">
        <v>1188</v>
      </c>
    </row>
    <row r="172" spans="1:12" ht="12" customHeight="1">
      <c r="A172" s="334">
        <f t="shared" si="2"/>
        <v>170</v>
      </c>
      <c r="B172" s="57" t="s">
        <v>294</v>
      </c>
      <c r="C172" s="59" t="s">
        <v>1317</v>
      </c>
      <c r="D172" s="58" t="s">
        <v>179</v>
      </c>
      <c r="E172" s="59" t="s">
        <v>103</v>
      </c>
      <c r="F172" s="60" t="s">
        <v>102</v>
      </c>
      <c r="G172" s="57" t="s">
        <v>265</v>
      </c>
      <c r="H172" s="57" t="s">
        <v>265</v>
      </c>
      <c r="I172" s="57" t="s">
        <v>104</v>
      </c>
      <c r="J172" s="57" t="s">
        <v>104</v>
      </c>
      <c r="K172" s="256" t="s">
        <v>265</v>
      </c>
      <c r="L172" s="281" t="s">
        <v>1808</v>
      </c>
    </row>
    <row r="173" spans="1:12" ht="12" customHeight="1">
      <c r="A173" s="334">
        <f t="shared" si="2"/>
        <v>171</v>
      </c>
      <c r="B173" s="57" t="s">
        <v>719</v>
      </c>
      <c r="C173" s="59" t="s">
        <v>1320</v>
      </c>
      <c r="D173" s="58" t="s">
        <v>1219</v>
      </c>
      <c r="E173" s="59" t="s">
        <v>103</v>
      </c>
      <c r="F173" s="60" t="s">
        <v>102</v>
      </c>
      <c r="G173" s="59" t="s">
        <v>265</v>
      </c>
      <c r="H173" s="57" t="s">
        <v>265</v>
      </c>
      <c r="I173" s="57" t="s">
        <v>104</v>
      </c>
      <c r="J173" s="57" t="s">
        <v>265</v>
      </c>
      <c r="K173" s="256" t="s">
        <v>265</v>
      </c>
      <c r="L173" s="281" t="s">
        <v>1808</v>
      </c>
    </row>
    <row r="174" spans="1:12" ht="12" customHeight="1">
      <c r="A174" s="334">
        <f t="shared" si="2"/>
        <v>172</v>
      </c>
      <c r="B174" s="57" t="s">
        <v>254</v>
      </c>
      <c r="C174" s="59" t="s">
        <v>473</v>
      </c>
      <c r="D174" s="58" t="s">
        <v>474</v>
      </c>
      <c r="E174" s="59" t="s">
        <v>103</v>
      </c>
      <c r="F174" s="60" t="s">
        <v>102</v>
      </c>
      <c r="G174" s="59" t="s">
        <v>265</v>
      </c>
      <c r="H174" s="57" t="s">
        <v>265</v>
      </c>
      <c r="I174" s="57" t="s">
        <v>104</v>
      </c>
      <c r="J174" s="57" t="s">
        <v>265</v>
      </c>
      <c r="K174" s="256" t="s">
        <v>265</v>
      </c>
      <c r="L174" s="281" t="s">
        <v>1808</v>
      </c>
    </row>
    <row r="175" spans="1:12" ht="12" customHeight="1">
      <c r="A175" s="334">
        <f t="shared" si="2"/>
        <v>173</v>
      </c>
      <c r="B175" s="57" t="s">
        <v>1220</v>
      </c>
      <c r="C175" s="59" t="s">
        <v>1221</v>
      </c>
      <c r="D175" s="58" t="s">
        <v>1222</v>
      </c>
      <c r="E175" s="59" t="s">
        <v>103</v>
      </c>
      <c r="F175" s="60" t="s">
        <v>102</v>
      </c>
      <c r="G175" s="59" t="s">
        <v>265</v>
      </c>
      <c r="H175" s="57" t="s">
        <v>104</v>
      </c>
      <c r="I175" s="57" t="s">
        <v>104</v>
      </c>
      <c r="J175" s="57" t="s">
        <v>265</v>
      </c>
      <c r="K175" s="256" t="s">
        <v>265</v>
      </c>
      <c r="L175" s="281" t="s">
        <v>1188</v>
      </c>
    </row>
    <row r="176" spans="1:12" ht="12" customHeight="1">
      <c r="A176" s="334">
        <f t="shared" si="2"/>
        <v>174</v>
      </c>
      <c r="B176" s="57" t="s">
        <v>296</v>
      </c>
      <c r="C176" s="59" t="s">
        <v>833</v>
      </c>
      <c r="D176" s="58" t="s">
        <v>175</v>
      </c>
      <c r="E176" s="59" t="s">
        <v>103</v>
      </c>
      <c r="F176" s="57" t="s">
        <v>102</v>
      </c>
      <c r="G176" s="59" t="s">
        <v>265</v>
      </c>
      <c r="H176" s="57" t="s">
        <v>265</v>
      </c>
      <c r="I176" s="57" t="s">
        <v>104</v>
      </c>
      <c r="J176" s="57" t="s">
        <v>265</v>
      </c>
      <c r="K176" s="256" t="s">
        <v>265</v>
      </c>
      <c r="L176" s="281" t="s">
        <v>1808</v>
      </c>
    </row>
    <row r="177" spans="1:12" ht="12" customHeight="1">
      <c r="A177" s="334">
        <f t="shared" si="2"/>
        <v>175</v>
      </c>
      <c r="B177" s="57" t="s">
        <v>22</v>
      </c>
      <c r="C177" s="59" t="s">
        <v>835</v>
      </c>
      <c r="D177" s="58" t="s">
        <v>836</v>
      </c>
      <c r="E177" s="59" t="s">
        <v>103</v>
      </c>
      <c r="F177" s="57" t="s">
        <v>102</v>
      </c>
      <c r="G177" s="59" t="s">
        <v>265</v>
      </c>
      <c r="H177" s="57" t="s">
        <v>265</v>
      </c>
      <c r="I177" s="59" t="s">
        <v>104</v>
      </c>
      <c r="J177" s="57" t="s">
        <v>265</v>
      </c>
      <c r="K177" s="256">
        <v>1</v>
      </c>
      <c r="L177" s="281" t="s">
        <v>1808</v>
      </c>
    </row>
    <row r="178" spans="1:12" ht="12" customHeight="1">
      <c r="A178" s="334">
        <f t="shared" si="2"/>
        <v>176</v>
      </c>
      <c r="B178" s="57" t="s">
        <v>23</v>
      </c>
      <c r="C178" s="59" t="s">
        <v>838</v>
      </c>
      <c r="D178" s="58" t="s">
        <v>176</v>
      </c>
      <c r="E178" s="59" t="s">
        <v>103</v>
      </c>
      <c r="F178" s="57" t="s">
        <v>102</v>
      </c>
      <c r="G178" s="59" t="s">
        <v>265</v>
      </c>
      <c r="H178" s="57" t="s">
        <v>265</v>
      </c>
      <c r="I178" s="59" t="s">
        <v>104</v>
      </c>
      <c r="J178" s="57" t="s">
        <v>265</v>
      </c>
      <c r="K178" s="62" t="s">
        <v>265</v>
      </c>
      <c r="L178" s="281" t="s">
        <v>1808</v>
      </c>
    </row>
    <row r="179" spans="1:12" ht="12" customHeight="1">
      <c r="A179" s="334">
        <f t="shared" si="2"/>
        <v>177</v>
      </c>
      <c r="B179" s="57" t="s">
        <v>255</v>
      </c>
      <c r="C179" s="59" t="s">
        <v>839</v>
      </c>
      <c r="D179" s="58" t="s">
        <v>850</v>
      </c>
      <c r="E179" s="59" t="s">
        <v>103</v>
      </c>
      <c r="F179" s="60" t="s">
        <v>102</v>
      </c>
      <c r="G179" s="59" t="s">
        <v>104</v>
      </c>
      <c r="H179" s="57" t="s">
        <v>104</v>
      </c>
      <c r="I179" s="57" t="s">
        <v>104</v>
      </c>
      <c r="J179" s="57" t="s">
        <v>265</v>
      </c>
      <c r="K179" s="256" t="s">
        <v>265</v>
      </c>
      <c r="L179" s="281" t="s">
        <v>834</v>
      </c>
    </row>
    <row r="180" spans="1:12" ht="12" customHeight="1">
      <c r="A180" s="334">
        <f t="shared" si="2"/>
        <v>178</v>
      </c>
      <c r="B180" s="57" t="s">
        <v>848</v>
      </c>
      <c r="C180" s="59" t="s">
        <v>849</v>
      </c>
      <c r="D180" s="58" t="s">
        <v>853</v>
      </c>
      <c r="E180" s="59" t="s">
        <v>103</v>
      </c>
      <c r="F180" s="60" t="s">
        <v>106</v>
      </c>
      <c r="G180" s="59" t="s">
        <v>104</v>
      </c>
      <c r="H180" s="57" t="s">
        <v>104</v>
      </c>
      <c r="I180" s="57" t="s">
        <v>265</v>
      </c>
      <c r="J180" s="57" t="s">
        <v>265</v>
      </c>
      <c r="K180" s="256" t="s">
        <v>1409</v>
      </c>
      <c r="L180" s="281" t="s">
        <v>834</v>
      </c>
    </row>
    <row r="181" spans="1:12" ht="12" customHeight="1">
      <c r="A181" s="334">
        <f t="shared" si="2"/>
        <v>179</v>
      </c>
      <c r="B181" s="57" t="s">
        <v>851</v>
      </c>
      <c r="C181" s="59" t="s">
        <v>852</v>
      </c>
      <c r="D181" s="58" t="s">
        <v>859</v>
      </c>
      <c r="E181" s="59" t="s">
        <v>105</v>
      </c>
      <c r="F181" s="60" t="s">
        <v>42</v>
      </c>
      <c r="G181" s="59" t="s">
        <v>104</v>
      </c>
      <c r="H181" s="57" t="s">
        <v>104</v>
      </c>
      <c r="I181" s="57" t="s">
        <v>265</v>
      </c>
      <c r="J181" s="57" t="s">
        <v>265</v>
      </c>
      <c r="K181" s="256" t="s">
        <v>1409</v>
      </c>
      <c r="L181" s="281" t="s">
        <v>834</v>
      </c>
    </row>
    <row r="182" spans="1:12" ht="12" customHeight="1">
      <c r="A182" s="334">
        <f t="shared" si="2"/>
        <v>180</v>
      </c>
      <c r="B182" s="57" t="s">
        <v>857</v>
      </c>
      <c r="C182" s="59" t="s">
        <v>858</v>
      </c>
      <c r="D182" s="58" t="s">
        <v>866</v>
      </c>
      <c r="E182" s="59" t="s">
        <v>105</v>
      </c>
      <c r="F182" s="60" t="s">
        <v>42</v>
      </c>
      <c r="G182" s="59" t="s">
        <v>104</v>
      </c>
      <c r="H182" s="57" t="s">
        <v>104</v>
      </c>
      <c r="I182" s="57" t="s">
        <v>265</v>
      </c>
      <c r="J182" s="57" t="s">
        <v>265</v>
      </c>
      <c r="K182" s="256" t="s">
        <v>1409</v>
      </c>
      <c r="L182" s="281" t="s">
        <v>834</v>
      </c>
    </row>
    <row r="183" spans="1:12" ht="12" customHeight="1">
      <c r="A183" s="334">
        <f t="shared" si="2"/>
        <v>181</v>
      </c>
      <c r="B183" s="57" t="s">
        <v>864</v>
      </c>
      <c r="C183" s="59" t="s">
        <v>865</v>
      </c>
      <c r="D183" s="58" t="s">
        <v>1218</v>
      </c>
      <c r="E183" s="59" t="s">
        <v>105</v>
      </c>
      <c r="F183" s="60" t="s">
        <v>42</v>
      </c>
      <c r="G183" s="59" t="s">
        <v>104</v>
      </c>
      <c r="H183" s="57" t="s">
        <v>104</v>
      </c>
      <c r="I183" s="57" t="s">
        <v>265</v>
      </c>
      <c r="J183" s="57" t="s">
        <v>265</v>
      </c>
      <c r="K183" s="256" t="s">
        <v>1409</v>
      </c>
      <c r="L183" s="281" t="s">
        <v>834</v>
      </c>
    </row>
    <row r="184" spans="1:12" ht="12" customHeight="1">
      <c r="A184" s="334">
        <f t="shared" si="2"/>
        <v>182</v>
      </c>
      <c r="B184" s="57" t="s">
        <v>1216</v>
      </c>
      <c r="C184" s="59" t="s">
        <v>1217</v>
      </c>
      <c r="D184" s="58" t="s">
        <v>1493</v>
      </c>
      <c r="E184" s="59" t="s">
        <v>105</v>
      </c>
      <c r="F184" s="60" t="s">
        <v>42</v>
      </c>
      <c r="G184" s="59" t="s">
        <v>104</v>
      </c>
      <c r="H184" s="57" t="s">
        <v>104</v>
      </c>
      <c r="I184" s="57" t="s">
        <v>265</v>
      </c>
      <c r="J184" s="57" t="s">
        <v>265</v>
      </c>
      <c r="K184" s="256" t="s">
        <v>1409</v>
      </c>
      <c r="L184" s="281" t="s">
        <v>834</v>
      </c>
    </row>
    <row r="185" spans="1:12" ht="12" customHeight="1">
      <c r="A185" s="334">
        <f t="shared" si="2"/>
        <v>183</v>
      </c>
      <c r="B185" s="57" t="s">
        <v>1491</v>
      </c>
      <c r="C185" s="59" t="s">
        <v>1492</v>
      </c>
      <c r="D185" s="58" t="s">
        <v>1496</v>
      </c>
      <c r="E185" s="57" t="s">
        <v>103</v>
      </c>
      <c r="F185" s="57" t="s">
        <v>42</v>
      </c>
      <c r="G185" s="57" t="s">
        <v>104</v>
      </c>
      <c r="H185" s="57" t="s">
        <v>104</v>
      </c>
      <c r="I185" s="59" t="s">
        <v>265</v>
      </c>
      <c r="J185" s="60" t="s">
        <v>265</v>
      </c>
      <c r="K185" s="62" t="s">
        <v>1409</v>
      </c>
      <c r="L185" s="281" t="s">
        <v>834</v>
      </c>
    </row>
    <row r="186" spans="1:12" ht="12" customHeight="1">
      <c r="A186" s="334">
        <f t="shared" si="2"/>
        <v>184</v>
      </c>
      <c r="B186" s="57" t="s">
        <v>1494</v>
      </c>
      <c r="C186" s="59" t="s">
        <v>1495</v>
      </c>
      <c r="D186" s="58" t="s">
        <v>134</v>
      </c>
      <c r="E186" s="57" t="s">
        <v>105</v>
      </c>
      <c r="F186" s="60" t="s">
        <v>42</v>
      </c>
      <c r="G186" s="60" t="s">
        <v>104</v>
      </c>
      <c r="H186" s="59" t="s">
        <v>104</v>
      </c>
      <c r="I186" s="57" t="s">
        <v>265</v>
      </c>
      <c r="J186" s="60" t="s">
        <v>265</v>
      </c>
      <c r="K186" s="62" t="s">
        <v>1409</v>
      </c>
      <c r="L186" s="281" t="s">
        <v>834</v>
      </c>
    </row>
    <row r="187" spans="1:12" ht="12" customHeight="1">
      <c r="A187" s="334">
        <f t="shared" si="2"/>
        <v>185</v>
      </c>
      <c r="B187" s="57" t="s">
        <v>1209</v>
      </c>
      <c r="C187" s="59" t="s">
        <v>1210</v>
      </c>
      <c r="D187" s="58" t="s">
        <v>1211</v>
      </c>
      <c r="E187" s="57" t="s">
        <v>105</v>
      </c>
      <c r="F187" s="60" t="s">
        <v>107</v>
      </c>
      <c r="G187" s="60" t="s">
        <v>265</v>
      </c>
      <c r="H187" s="59" t="s">
        <v>104</v>
      </c>
      <c r="I187" s="57" t="s">
        <v>104</v>
      </c>
      <c r="J187" s="60" t="s">
        <v>265</v>
      </c>
      <c r="K187" s="62" t="s">
        <v>265</v>
      </c>
      <c r="L187" s="389" t="s">
        <v>108</v>
      </c>
    </row>
    <row r="188" spans="1:12" ht="12" customHeight="1">
      <c r="A188" s="334">
        <f t="shared" si="2"/>
        <v>186</v>
      </c>
      <c r="B188" s="57" t="s">
        <v>1297</v>
      </c>
      <c r="C188" s="59" t="s">
        <v>1298</v>
      </c>
      <c r="D188" s="58" t="s">
        <v>1299</v>
      </c>
      <c r="E188" s="57" t="s">
        <v>103</v>
      </c>
      <c r="F188" s="57" t="s">
        <v>107</v>
      </c>
      <c r="G188" s="60" t="s">
        <v>265</v>
      </c>
      <c r="H188" s="57" t="s">
        <v>104</v>
      </c>
      <c r="I188" s="59" t="s">
        <v>265</v>
      </c>
      <c r="J188" s="60" t="s">
        <v>265</v>
      </c>
      <c r="K188" s="62" t="s">
        <v>265</v>
      </c>
      <c r="L188" s="389" t="s">
        <v>108</v>
      </c>
    </row>
    <row r="189" spans="1:12" ht="12" customHeight="1">
      <c r="A189" s="334">
        <f t="shared" si="2"/>
        <v>187</v>
      </c>
      <c r="B189" s="57" t="s">
        <v>1300</v>
      </c>
      <c r="C189" s="59" t="s">
        <v>1301</v>
      </c>
      <c r="D189" s="58" t="s">
        <v>1302</v>
      </c>
      <c r="E189" s="57" t="s">
        <v>103</v>
      </c>
      <c r="F189" s="60" t="s">
        <v>107</v>
      </c>
      <c r="G189" s="60" t="s">
        <v>265</v>
      </c>
      <c r="H189" s="57" t="s">
        <v>104</v>
      </c>
      <c r="I189" s="57" t="s">
        <v>265</v>
      </c>
      <c r="J189" s="60" t="s">
        <v>265</v>
      </c>
      <c r="K189" s="62" t="s">
        <v>265</v>
      </c>
      <c r="L189" s="389" t="s">
        <v>108</v>
      </c>
    </row>
    <row r="190" spans="1:12" ht="12" customHeight="1">
      <c r="A190" s="334">
        <f t="shared" si="2"/>
        <v>188</v>
      </c>
      <c r="B190" s="57" t="s">
        <v>1497</v>
      </c>
      <c r="C190" s="59" t="s">
        <v>1498</v>
      </c>
      <c r="D190" s="58" t="s">
        <v>1499</v>
      </c>
      <c r="E190" s="57" t="s">
        <v>103</v>
      </c>
      <c r="F190" s="57" t="s">
        <v>107</v>
      </c>
      <c r="G190" s="60" t="s">
        <v>265</v>
      </c>
      <c r="H190" s="57" t="s">
        <v>104</v>
      </c>
      <c r="I190" s="59" t="s">
        <v>265</v>
      </c>
      <c r="J190" s="60" t="s">
        <v>265</v>
      </c>
      <c r="K190" s="62" t="s">
        <v>265</v>
      </c>
      <c r="L190" s="389" t="s">
        <v>108</v>
      </c>
    </row>
    <row r="191" spans="1:12" ht="12" customHeight="1">
      <c r="A191" s="334">
        <f t="shared" si="2"/>
        <v>189</v>
      </c>
      <c r="B191" s="57" t="s">
        <v>1500</v>
      </c>
      <c r="C191" s="59" t="s">
        <v>1501</v>
      </c>
      <c r="D191" s="58" t="s">
        <v>1502</v>
      </c>
      <c r="E191" s="57" t="s">
        <v>103</v>
      </c>
      <c r="F191" s="57" t="s">
        <v>107</v>
      </c>
      <c r="G191" s="60" t="s">
        <v>265</v>
      </c>
      <c r="H191" s="57" t="s">
        <v>104</v>
      </c>
      <c r="I191" s="59" t="s">
        <v>265</v>
      </c>
      <c r="J191" s="60" t="s">
        <v>265</v>
      </c>
      <c r="K191" s="62" t="s">
        <v>265</v>
      </c>
      <c r="L191" s="389" t="s">
        <v>108</v>
      </c>
    </row>
    <row r="192" spans="1:12" ht="12" customHeight="1">
      <c r="A192" s="334">
        <f t="shared" si="2"/>
        <v>190</v>
      </c>
      <c r="B192" s="57" t="s">
        <v>1623</v>
      </c>
      <c r="C192" s="59" t="s">
        <v>1624</v>
      </c>
      <c r="D192" s="58" t="s">
        <v>1625</v>
      </c>
      <c r="E192" s="57" t="s">
        <v>103</v>
      </c>
      <c r="F192" s="60" t="s">
        <v>107</v>
      </c>
      <c r="G192" s="60" t="s">
        <v>265</v>
      </c>
      <c r="H192" s="57" t="s">
        <v>104</v>
      </c>
      <c r="I192" s="57" t="s">
        <v>265</v>
      </c>
      <c r="J192" s="60" t="s">
        <v>265</v>
      </c>
      <c r="K192" s="62" t="s">
        <v>265</v>
      </c>
      <c r="L192" s="389" t="s">
        <v>108</v>
      </c>
    </row>
    <row r="193" spans="1:12" ht="12" customHeight="1">
      <c r="A193" s="334">
        <f aca="true" t="shared" si="3" ref="A193:A208">A192+1</f>
        <v>191</v>
      </c>
      <c r="B193" s="57" t="s">
        <v>1626</v>
      </c>
      <c r="C193" s="59" t="s">
        <v>1627</v>
      </c>
      <c r="D193" s="58" t="s">
        <v>1628</v>
      </c>
      <c r="E193" s="57" t="s">
        <v>103</v>
      </c>
      <c r="F193" s="57" t="s">
        <v>107</v>
      </c>
      <c r="G193" s="60" t="s">
        <v>265</v>
      </c>
      <c r="H193" s="57" t="s">
        <v>104</v>
      </c>
      <c r="I193" s="59" t="s">
        <v>265</v>
      </c>
      <c r="J193" s="60" t="s">
        <v>265</v>
      </c>
      <c r="K193" s="62" t="s">
        <v>265</v>
      </c>
      <c r="L193" s="389" t="s">
        <v>108</v>
      </c>
    </row>
    <row r="194" spans="1:12" ht="12" customHeight="1">
      <c r="A194" s="334">
        <f t="shared" si="3"/>
        <v>192</v>
      </c>
      <c r="B194" s="57" t="s">
        <v>1629</v>
      </c>
      <c r="C194" s="59" t="s">
        <v>1630</v>
      </c>
      <c r="D194" s="58" t="s">
        <v>1631</v>
      </c>
      <c r="E194" s="57" t="s">
        <v>103</v>
      </c>
      <c r="F194" s="57" t="s">
        <v>107</v>
      </c>
      <c r="G194" s="60" t="s">
        <v>265</v>
      </c>
      <c r="H194" s="57" t="s">
        <v>104</v>
      </c>
      <c r="I194" s="59" t="s">
        <v>265</v>
      </c>
      <c r="J194" s="60" t="s">
        <v>265</v>
      </c>
      <c r="K194" s="62" t="s">
        <v>265</v>
      </c>
      <c r="L194" s="389" t="s">
        <v>108</v>
      </c>
    </row>
    <row r="195" spans="1:12" ht="12" customHeight="1">
      <c r="A195" s="334">
        <f t="shared" si="3"/>
        <v>193</v>
      </c>
      <c r="B195" s="57" t="s">
        <v>1632</v>
      </c>
      <c r="C195" s="59" t="s">
        <v>1633</v>
      </c>
      <c r="D195" s="58" t="s">
        <v>1634</v>
      </c>
      <c r="E195" s="57" t="s">
        <v>103</v>
      </c>
      <c r="F195" s="57" t="s">
        <v>107</v>
      </c>
      <c r="G195" s="60" t="s">
        <v>265</v>
      </c>
      <c r="H195" s="57" t="s">
        <v>104</v>
      </c>
      <c r="I195" s="59" t="s">
        <v>265</v>
      </c>
      <c r="J195" s="60" t="s">
        <v>265</v>
      </c>
      <c r="K195" s="62" t="s">
        <v>265</v>
      </c>
      <c r="L195" s="389" t="s">
        <v>108</v>
      </c>
    </row>
    <row r="196" spans="1:12" ht="12" customHeight="1">
      <c r="A196" s="334">
        <f t="shared" si="3"/>
        <v>194</v>
      </c>
      <c r="B196" s="57" t="s">
        <v>1635</v>
      </c>
      <c r="C196" s="59" t="s">
        <v>1636</v>
      </c>
      <c r="D196" s="58" t="s">
        <v>1637</v>
      </c>
      <c r="E196" s="57" t="s">
        <v>103</v>
      </c>
      <c r="F196" s="57" t="s">
        <v>107</v>
      </c>
      <c r="G196" s="59" t="s">
        <v>265</v>
      </c>
      <c r="H196" s="57" t="s">
        <v>104</v>
      </c>
      <c r="I196" s="57" t="s">
        <v>265</v>
      </c>
      <c r="J196" s="60" t="s">
        <v>265</v>
      </c>
      <c r="K196" s="62" t="s">
        <v>265</v>
      </c>
      <c r="L196" s="389" t="s">
        <v>108</v>
      </c>
    </row>
    <row r="197" spans="1:12" ht="12" customHeight="1">
      <c r="A197" s="334">
        <f t="shared" si="3"/>
        <v>195</v>
      </c>
      <c r="B197" s="57" t="s">
        <v>1638</v>
      </c>
      <c r="C197" s="59" t="s">
        <v>1639</v>
      </c>
      <c r="D197" s="58" t="s">
        <v>1640</v>
      </c>
      <c r="E197" s="57" t="s">
        <v>103</v>
      </c>
      <c r="F197" s="57" t="s">
        <v>107</v>
      </c>
      <c r="G197" s="59" t="s">
        <v>265</v>
      </c>
      <c r="H197" s="57" t="s">
        <v>104</v>
      </c>
      <c r="I197" s="57" t="s">
        <v>265</v>
      </c>
      <c r="J197" s="60" t="s">
        <v>265</v>
      </c>
      <c r="K197" s="62" t="s">
        <v>265</v>
      </c>
      <c r="L197" s="389" t="s">
        <v>108</v>
      </c>
    </row>
    <row r="198" spans="1:12" ht="12" customHeight="1">
      <c r="A198" s="334">
        <f t="shared" si="3"/>
        <v>196</v>
      </c>
      <c r="B198" s="57" t="s">
        <v>1641</v>
      </c>
      <c r="C198" s="59" t="s">
        <v>1642</v>
      </c>
      <c r="D198" s="58" t="s">
        <v>1643</v>
      </c>
      <c r="E198" s="57" t="s">
        <v>103</v>
      </c>
      <c r="F198" s="57" t="s">
        <v>107</v>
      </c>
      <c r="G198" s="59" t="s">
        <v>265</v>
      </c>
      <c r="H198" s="57" t="s">
        <v>104</v>
      </c>
      <c r="I198" s="57" t="s">
        <v>265</v>
      </c>
      <c r="J198" s="60" t="s">
        <v>265</v>
      </c>
      <c r="K198" s="62" t="s">
        <v>265</v>
      </c>
      <c r="L198" s="389" t="s">
        <v>108</v>
      </c>
    </row>
    <row r="199" spans="1:12" ht="12" customHeight="1">
      <c r="A199" s="334">
        <f t="shared" si="3"/>
        <v>197</v>
      </c>
      <c r="B199" s="57" t="s">
        <v>1644</v>
      </c>
      <c r="C199" s="59" t="s">
        <v>1645</v>
      </c>
      <c r="D199" s="58" t="s">
        <v>1646</v>
      </c>
      <c r="E199" s="57" t="s">
        <v>103</v>
      </c>
      <c r="F199" s="57" t="s">
        <v>107</v>
      </c>
      <c r="G199" s="59" t="s">
        <v>265</v>
      </c>
      <c r="H199" s="57" t="s">
        <v>104</v>
      </c>
      <c r="I199" s="57" t="s">
        <v>265</v>
      </c>
      <c r="J199" s="60" t="s">
        <v>265</v>
      </c>
      <c r="K199" s="62" t="s">
        <v>265</v>
      </c>
      <c r="L199" s="389" t="s">
        <v>108</v>
      </c>
    </row>
    <row r="200" spans="1:12" ht="12" customHeight="1">
      <c r="A200" s="334">
        <f t="shared" si="3"/>
        <v>198</v>
      </c>
      <c r="B200" s="57" t="s">
        <v>1647</v>
      </c>
      <c r="C200" s="59" t="s">
        <v>1648</v>
      </c>
      <c r="D200" s="58" t="s">
        <v>1649</v>
      </c>
      <c r="E200" s="57" t="s">
        <v>105</v>
      </c>
      <c r="F200" s="57" t="s">
        <v>107</v>
      </c>
      <c r="G200" s="59" t="s">
        <v>265</v>
      </c>
      <c r="H200" s="57" t="s">
        <v>104</v>
      </c>
      <c r="I200" s="59" t="s">
        <v>265</v>
      </c>
      <c r="J200" s="60" t="s">
        <v>265</v>
      </c>
      <c r="K200" s="62" t="s">
        <v>265</v>
      </c>
      <c r="L200" s="389" t="s">
        <v>108</v>
      </c>
    </row>
    <row r="201" spans="1:12" ht="12" customHeight="1">
      <c r="A201" s="334">
        <f t="shared" si="3"/>
        <v>199</v>
      </c>
      <c r="B201" s="57" t="s">
        <v>1650</v>
      </c>
      <c r="C201" s="59" t="s">
        <v>1372</v>
      </c>
      <c r="D201" s="58" t="s">
        <v>1373</v>
      </c>
      <c r="E201" s="57" t="s">
        <v>103</v>
      </c>
      <c r="F201" s="57" t="s">
        <v>107</v>
      </c>
      <c r="G201" s="59" t="s">
        <v>265</v>
      </c>
      <c r="H201" s="57" t="s">
        <v>104</v>
      </c>
      <c r="I201" s="59" t="s">
        <v>265</v>
      </c>
      <c r="J201" s="60" t="s">
        <v>265</v>
      </c>
      <c r="K201" s="62" t="s">
        <v>265</v>
      </c>
      <c r="L201" s="389" t="s">
        <v>108</v>
      </c>
    </row>
    <row r="202" spans="1:12" ht="12" customHeight="1">
      <c r="A202" s="334">
        <f t="shared" si="3"/>
        <v>200</v>
      </c>
      <c r="B202" s="57" t="s">
        <v>1651</v>
      </c>
      <c r="C202" s="59" t="s">
        <v>1652</v>
      </c>
      <c r="D202" s="58" t="s">
        <v>1653</v>
      </c>
      <c r="E202" s="57" t="s">
        <v>105</v>
      </c>
      <c r="F202" s="57" t="s">
        <v>107</v>
      </c>
      <c r="G202" s="59" t="s">
        <v>265</v>
      </c>
      <c r="H202" s="57" t="s">
        <v>104</v>
      </c>
      <c r="I202" s="59" t="s">
        <v>265</v>
      </c>
      <c r="J202" s="60" t="s">
        <v>265</v>
      </c>
      <c r="K202" s="62" t="s">
        <v>265</v>
      </c>
      <c r="L202" s="389" t="s">
        <v>108</v>
      </c>
    </row>
    <row r="203" spans="1:12" ht="12" customHeight="1">
      <c r="A203" s="334">
        <f t="shared" si="3"/>
        <v>201</v>
      </c>
      <c r="B203" s="57" t="s">
        <v>297</v>
      </c>
      <c r="C203" s="266" t="s">
        <v>896</v>
      </c>
      <c r="D203" s="58" t="s">
        <v>897</v>
      </c>
      <c r="E203" s="59" t="s">
        <v>103</v>
      </c>
      <c r="F203" s="59" t="s">
        <v>102</v>
      </c>
      <c r="G203" s="59" t="s">
        <v>265</v>
      </c>
      <c r="H203" s="57" t="s">
        <v>265</v>
      </c>
      <c r="I203" s="59" t="s">
        <v>104</v>
      </c>
      <c r="J203" s="57" t="s">
        <v>265</v>
      </c>
      <c r="K203" s="62" t="s">
        <v>265</v>
      </c>
      <c r="L203" s="389" t="s">
        <v>1808</v>
      </c>
    </row>
    <row r="204" spans="1:12" ht="12" customHeight="1">
      <c r="A204" s="56">
        <f t="shared" si="3"/>
        <v>202</v>
      </c>
      <c r="B204" s="57" t="s">
        <v>345</v>
      </c>
      <c r="C204" s="266" t="s">
        <v>899</v>
      </c>
      <c r="D204" s="58" t="s">
        <v>900</v>
      </c>
      <c r="E204" s="59" t="s">
        <v>105</v>
      </c>
      <c r="F204" s="59" t="s">
        <v>102</v>
      </c>
      <c r="G204" s="59" t="s">
        <v>265</v>
      </c>
      <c r="H204" s="57" t="s">
        <v>265</v>
      </c>
      <c r="I204" s="59" t="s">
        <v>104</v>
      </c>
      <c r="J204" s="57" t="s">
        <v>265</v>
      </c>
      <c r="K204" s="62" t="s">
        <v>265</v>
      </c>
      <c r="L204" s="389" t="s">
        <v>1808</v>
      </c>
    </row>
    <row r="205" spans="1:12" ht="12" customHeight="1">
      <c r="A205" s="56">
        <f t="shared" si="3"/>
        <v>203</v>
      </c>
      <c r="B205" s="57" t="s">
        <v>129</v>
      </c>
      <c r="C205" s="266" t="s">
        <v>1321</v>
      </c>
      <c r="D205" s="58" t="s">
        <v>1322</v>
      </c>
      <c r="E205" s="59" t="s">
        <v>105</v>
      </c>
      <c r="F205" s="57" t="s">
        <v>102</v>
      </c>
      <c r="G205" s="57" t="s">
        <v>265</v>
      </c>
      <c r="H205" s="57" t="s">
        <v>265</v>
      </c>
      <c r="I205" s="57" t="s">
        <v>104</v>
      </c>
      <c r="J205" s="57" t="s">
        <v>265</v>
      </c>
      <c r="K205" s="62">
        <v>1</v>
      </c>
      <c r="L205" s="389" t="s">
        <v>1808</v>
      </c>
    </row>
    <row r="206" spans="1:12" ht="12" customHeight="1">
      <c r="A206" s="56">
        <f t="shared" si="3"/>
        <v>204</v>
      </c>
      <c r="B206" s="57" t="s">
        <v>911</v>
      </c>
      <c r="C206" s="266" t="s">
        <v>1223</v>
      </c>
      <c r="D206" s="58" t="s">
        <v>26</v>
      </c>
      <c r="E206" s="59" t="s">
        <v>103</v>
      </c>
      <c r="F206" s="59" t="s">
        <v>106</v>
      </c>
      <c r="G206" s="59" t="s">
        <v>104</v>
      </c>
      <c r="H206" s="57" t="s">
        <v>104</v>
      </c>
      <c r="I206" s="59" t="s">
        <v>265</v>
      </c>
      <c r="J206" s="57" t="s">
        <v>265</v>
      </c>
      <c r="K206" s="62" t="s">
        <v>1409</v>
      </c>
      <c r="L206" s="389" t="s">
        <v>898</v>
      </c>
    </row>
    <row r="207" spans="1:12" ht="12" customHeight="1">
      <c r="A207" s="56">
        <f t="shared" si="3"/>
        <v>205</v>
      </c>
      <c r="B207" s="57" t="s">
        <v>918</v>
      </c>
      <c r="C207" s="266" t="s">
        <v>919</v>
      </c>
      <c r="D207" s="58" t="s">
        <v>28</v>
      </c>
      <c r="E207" s="59" t="s">
        <v>103</v>
      </c>
      <c r="F207" s="59" t="s">
        <v>42</v>
      </c>
      <c r="G207" s="59" t="s">
        <v>104</v>
      </c>
      <c r="H207" s="57" t="s">
        <v>104</v>
      </c>
      <c r="I207" s="59" t="s">
        <v>265</v>
      </c>
      <c r="J207" s="57" t="s">
        <v>265</v>
      </c>
      <c r="K207" s="62" t="s">
        <v>1409</v>
      </c>
      <c r="L207" s="389" t="s">
        <v>898</v>
      </c>
    </row>
    <row r="208" spans="1:12" ht="12" customHeight="1">
      <c r="A208" s="56">
        <f t="shared" si="3"/>
        <v>206</v>
      </c>
      <c r="B208" s="57" t="s">
        <v>923</v>
      </c>
      <c r="C208" s="266" t="s">
        <v>924</v>
      </c>
      <c r="D208" s="58" t="s">
        <v>29</v>
      </c>
      <c r="E208" s="59" t="s">
        <v>105</v>
      </c>
      <c r="F208" s="59" t="s">
        <v>42</v>
      </c>
      <c r="G208" s="59" t="s">
        <v>104</v>
      </c>
      <c r="H208" s="57" t="s">
        <v>104</v>
      </c>
      <c r="I208" s="59" t="s">
        <v>265</v>
      </c>
      <c r="J208" s="57" t="s">
        <v>265</v>
      </c>
      <c r="K208" s="256" t="s">
        <v>1409</v>
      </c>
      <c r="L208" s="389" t="s">
        <v>898</v>
      </c>
    </row>
    <row r="209" spans="1:12" ht="12" customHeight="1">
      <c r="A209" s="56">
        <f>A208+1</f>
        <v>207</v>
      </c>
      <c r="B209" s="57" t="s">
        <v>925</v>
      </c>
      <c r="C209" s="266" t="s">
        <v>926</v>
      </c>
      <c r="D209" s="58" t="s">
        <v>927</v>
      </c>
      <c r="E209" s="59" t="s">
        <v>105</v>
      </c>
      <c r="F209" s="57" t="s">
        <v>106</v>
      </c>
      <c r="G209" s="59" t="s">
        <v>104</v>
      </c>
      <c r="H209" s="57" t="s">
        <v>104</v>
      </c>
      <c r="I209" s="57" t="s">
        <v>265</v>
      </c>
      <c r="J209" s="57" t="s">
        <v>265</v>
      </c>
      <c r="K209" s="62" t="s">
        <v>1409</v>
      </c>
      <c r="L209" s="389" t="s">
        <v>898</v>
      </c>
    </row>
    <row r="210" spans="1:12" ht="12" customHeight="1">
      <c r="A210" s="56">
        <f>A209+1</f>
        <v>208</v>
      </c>
      <c r="B210" s="57" t="s">
        <v>1505</v>
      </c>
      <c r="C210" s="266" t="s">
        <v>1506</v>
      </c>
      <c r="D210" s="58" t="s">
        <v>1507</v>
      </c>
      <c r="E210" s="59" t="s">
        <v>105</v>
      </c>
      <c r="F210" s="59" t="s">
        <v>42</v>
      </c>
      <c r="G210" s="59" t="s">
        <v>104</v>
      </c>
      <c r="H210" s="57" t="s">
        <v>104</v>
      </c>
      <c r="I210" s="57" t="s">
        <v>265</v>
      </c>
      <c r="J210" s="57" t="s">
        <v>265</v>
      </c>
      <c r="K210" s="62">
        <v>1</v>
      </c>
      <c r="L210" s="389" t="s">
        <v>898</v>
      </c>
    </row>
    <row r="211" spans="1:12" ht="12" customHeight="1">
      <c r="A211" s="334">
        <f aca="true" t="shared" si="4" ref="A211:A220">A210+1</f>
        <v>209</v>
      </c>
      <c r="B211" s="57" t="s">
        <v>1508</v>
      </c>
      <c r="C211" s="266" t="s">
        <v>1509</v>
      </c>
      <c r="D211" s="58" t="s">
        <v>1654</v>
      </c>
      <c r="E211" s="59" t="s">
        <v>105</v>
      </c>
      <c r="F211" s="59" t="s">
        <v>42</v>
      </c>
      <c r="G211" s="59" t="s">
        <v>104</v>
      </c>
      <c r="H211" s="59" t="s">
        <v>104</v>
      </c>
      <c r="I211" s="57" t="s">
        <v>265</v>
      </c>
      <c r="J211" s="57" t="s">
        <v>265</v>
      </c>
      <c r="K211" s="62">
        <v>4</v>
      </c>
      <c r="L211" s="389" t="s">
        <v>898</v>
      </c>
    </row>
    <row r="212" spans="1:12" ht="12" customHeight="1">
      <c r="A212" s="334">
        <f t="shared" si="4"/>
        <v>210</v>
      </c>
      <c r="B212" s="57" t="s">
        <v>1054</v>
      </c>
      <c r="C212" s="266" t="s">
        <v>1055</v>
      </c>
      <c r="D212" s="58" t="s">
        <v>1655</v>
      </c>
      <c r="E212" s="59" t="s">
        <v>103</v>
      </c>
      <c r="F212" s="59" t="s">
        <v>106</v>
      </c>
      <c r="G212" s="59" t="s">
        <v>104</v>
      </c>
      <c r="H212" s="59" t="s">
        <v>104</v>
      </c>
      <c r="I212" s="57" t="s">
        <v>265</v>
      </c>
      <c r="J212" s="57" t="s">
        <v>265</v>
      </c>
      <c r="K212" s="62" t="s">
        <v>1409</v>
      </c>
      <c r="L212" s="389" t="s">
        <v>898</v>
      </c>
    </row>
    <row r="213" spans="1:12" ht="12" customHeight="1">
      <c r="A213" s="334">
        <f t="shared" si="4"/>
        <v>211</v>
      </c>
      <c r="B213" s="57" t="s">
        <v>1510</v>
      </c>
      <c r="C213" s="266" t="s">
        <v>1323</v>
      </c>
      <c r="D213" s="58" t="s">
        <v>31</v>
      </c>
      <c r="E213" s="59" t="s">
        <v>105</v>
      </c>
      <c r="F213" s="57" t="s">
        <v>102</v>
      </c>
      <c r="G213" s="59" t="s">
        <v>265</v>
      </c>
      <c r="H213" s="57" t="s">
        <v>265</v>
      </c>
      <c r="I213" s="59" t="s">
        <v>104</v>
      </c>
      <c r="J213" s="57" t="s">
        <v>265</v>
      </c>
      <c r="K213" s="62" t="s">
        <v>265</v>
      </c>
      <c r="L213" s="389" t="s">
        <v>1808</v>
      </c>
    </row>
    <row r="214" spans="1:12" ht="12" customHeight="1">
      <c r="A214" s="334">
        <f t="shared" si="4"/>
        <v>212</v>
      </c>
      <c r="B214" s="57" t="s">
        <v>1511</v>
      </c>
      <c r="C214" s="266" t="s">
        <v>950</v>
      </c>
      <c r="D214" s="58" t="s">
        <v>235</v>
      </c>
      <c r="E214" s="59" t="s">
        <v>105</v>
      </c>
      <c r="F214" s="57" t="s">
        <v>102</v>
      </c>
      <c r="G214" s="59" t="s">
        <v>265</v>
      </c>
      <c r="H214" s="57" t="s">
        <v>265</v>
      </c>
      <c r="I214" s="59" t="s">
        <v>104</v>
      </c>
      <c r="J214" s="57" t="s">
        <v>265</v>
      </c>
      <c r="K214" s="62" t="s">
        <v>265</v>
      </c>
      <c r="L214" s="389" t="s">
        <v>1808</v>
      </c>
    </row>
    <row r="215" spans="1:12" ht="12" customHeight="1">
      <c r="A215" s="334">
        <f t="shared" si="4"/>
        <v>213</v>
      </c>
      <c r="B215" s="57" t="s">
        <v>957</v>
      </c>
      <c r="C215" s="266" t="s">
        <v>1224</v>
      </c>
      <c r="D215" s="58" t="s">
        <v>33</v>
      </c>
      <c r="E215" s="59" t="s">
        <v>103</v>
      </c>
      <c r="F215" s="57" t="s">
        <v>42</v>
      </c>
      <c r="G215" s="59" t="s">
        <v>104</v>
      </c>
      <c r="H215" s="57" t="s">
        <v>104</v>
      </c>
      <c r="I215" s="59" t="s">
        <v>265</v>
      </c>
      <c r="J215" s="57" t="s">
        <v>265</v>
      </c>
      <c r="K215" s="62">
        <v>5</v>
      </c>
      <c r="L215" s="389" t="s">
        <v>1656</v>
      </c>
    </row>
    <row r="216" spans="1:12" ht="12" customHeight="1">
      <c r="A216" s="334">
        <f t="shared" si="4"/>
        <v>214</v>
      </c>
      <c r="B216" s="57" t="s">
        <v>965</v>
      </c>
      <c r="C216" s="266" t="s">
        <v>1225</v>
      </c>
      <c r="D216" s="58" t="s">
        <v>37</v>
      </c>
      <c r="E216" s="59" t="s">
        <v>105</v>
      </c>
      <c r="F216" s="57" t="s">
        <v>106</v>
      </c>
      <c r="G216" s="59" t="s">
        <v>104</v>
      </c>
      <c r="H216" s="57" t="s">
        <v>104</v>
      </c>
      <c r="I216" s="59" t="s">
        <v>265</v>
      </c>
      <c r="J216" s="57" t="s">
        <v>265</v>
      </c>
      <c r="K216" s="62" t="s">
        <v>1409</v>
      </c>
      <c r="L216" s="389" t="s">
        <v>1656</v>
      </c>
    </row>
    <row r="217" spans="1:12" ht="12" customHeight="1">
      <c r="A217" s="334">
        <f t="shared" si="4"/>
        <v>215</v>
      </c>
      <c r="B217" s="57" t="s">
        <v>40</v>
      </c>
      <c r="C217" s="266" t="s">
        <v>974</v>
      </c>
      <c r="D217" s="58" t="s">
        <v>41</v>
      </c>
      <c r="E217" s="59" t="s">
        <v>103</v>
      </c>
      <c r="F217" s="57" t="s">
        <v>42</v>
      </c>
      <c r="G217" s="59" t="s">
        <v>104</v>
      </c>
      <c r="H217" s="57" t="s">
        <v>104</v>
      </c>
      <c r="I217" s="59" t="s">
        <v>265</v>
      </c>
      <c r="J217" s="57" t="s">
        <v>265</v>
      </c>
      <c r="K217" s="62">
        <v>4</v>
      </c>
      <c r="L217" s="389" t="s">
        <v>1656</v>
      </c>
    </row>
    <row r="218" spans="1:12" ht="12" customHeight="1">
      <c r="A218" s="334">
        <f t="shared" si="4"/>
        <v>216</v>
      </c>
      <c r="B218" s="57" t="s">
        <v>975</v>
      </c>
      <c r="C218" s="266" t="s">
        <v>976</v>
      </c>
      <c r="D218" s="58" t="s">
        <v>977</v>
      </c>
      <c r="E218" s="59" t="s">
        <v>103</v>
      </c>
      <c r="F218" s="57" t="s">
        <v>102</v>
      </c>
      <c r="G218" s="59" t="s">
        <v>265</v>
      </c>
      <c r="H218" s="57" t="s">
        <v>265</v>
      </c>
      <c r="I218" s="59" t="s">
        <v>104</v>
      </c>
      <c r="J218" s="57" t="s">
        <v>265</v>
      </c>
      <c r="K218" s="62" t="s">
        <v>265</v>
      </c>
      <c r="L218" s="389" t="s">
        <v>1808</v>
      </c>
    </row>
    <row r="219" spans="1:12" ht="12" customHeight="1">
      <c r="A219" s="334">
        <f t="shared" si="4"/>
        <v>217</v>
      </c>
      <c r="B219" s="57" t="s">
        <v>984</v>
      </c>
      <c r="C219" s="266" t="s">
        <v>1226</v>
      </c>
      <c r="D219" s="58" t="s">
        <v>1227</v>
      </c>
      <c r="E219" s="59" t="s">
        <v>103</v>
      </c>
      <c r="F219" s="57" t="s">
        <v>42</v>
      </c>
      <c r="G219" s="59" t="s">
        <v>265</v>
      </c>
      <c r="H219" s="57" t="s">
        <v>104</v>
      </c>
      <c r="I219" s="59" t="s">
        <v>265</v>
      </c>
      <c r="J219" s="57" t="s">
        <v>265</v>
      </c>
      <c r="K219" s="62">
        <v>3</v>
      </c>
      <c r="L219" s="389" t="s">
        <v>1656</v>
      </c>
    </row>
    <row r="220" spans="1:12" ht="12" customHeight="1">
      <c r="A220" s="334">
        <f t="shared" si="4"/>
        <v>218</v>
      </c>
      <c r="B220" s="57" t="s">
        <v>1228</v>
      </c>
      <c r="C220" s="266" t="s">
        <v>1229</v>
      </c>
      <c r="D220" s="58" t="s">
        <v>1230</v>
      </c>
      <c r="E220" s="59" t="s">
        <v>105</v>
      </c>
      <c r="F220" s="57" t="s">
        <v>42</v>
      </c>
      <c r="G220" s="59" t="s">
        <v>265</v>
      </c>
      <c r="H220" s="57" t="s">
        <v>104</v>
      </c>
      <c r="I220" s="59" t="s">
        <v>265</v>
      </c>
      <c r="J220" s="57" t="s">
        <v>265</v>
      </c>
      <c r="K220" s="62">
        <v>3</v>
      </c>
      <c r="L220" s="389" t="s">
        <v>1656</v>
      </c>
    </row>
    <row r="221" spans="1:12" ht="12" customHeight="1">
      <c r="A221" s="334">
        <f>A220+1</f>
        <v>219</v>
      </c>
      <c r="B221" s="57" t="s">
        <v>1231</v>
      </c>
      <c r="C221" s="266" t="s">
        <v>1232</v>
      </c>
      <c r="D221" s="58" t="s">
        <v>1233</v>
      </c>
      <c r="E221" s="59" t="s">
        <v>103</v>
      </c>
      <c r="F221" s="57" t="s">
        <v>42</v>
      </c>
      <c r="G221" s="59" t="s">
        <v>104</v>
      </c>
      <c r="H221" s="57" t="s">
        <v>104</v>
      </c>
      <c r="I221" s="59" t="s">
        <v>265</v>
      </c>
      <c r="J221" s="57" t="s">
        <v>265</v>
      </c>
      <c r="K221" s="62">
        <v>5</v>
      </c>
      <c r="L221" s="389" t="s">
        <v>1656</v>
      </c>
    </row>
    <row r="222" spans="1:12" ht="12" customHeight="1">
      <c r="A222" s="334">
        <f aca="true" t="shared" si="5" ref="A222:A289">A221+1</f>
        <v>220</v>
      </c>
      <c r="B222" s="57" t="s">
        <v>1234</v>
      </c>
      <c r="C222" s="266" t="s">
        <v>1235</v>
      </c>
      <c r="D222" s="58" t="s">
        <v>1236</v>
      </c>
      <c r="E222" s="59" t="s">
        <v>103</v>
      </c>
      <c r="F222" s="57" t="s">
        <v>42</v>
      </c>
      <c r="G222" s="59" t="s">
        <v>104</v>
      </c>
      <c r="H222" s="57" t="s">
        <v>104</v>
      </c>
      <c r="I222" s="59" t="s">
        <v>265</v>
      </c>
      <c r="J222" s="57" t="s">
        <v>265</v>
      </c>
      <c r="K222" s="62">
        <v>2</v>
      </c>
      <c r="L222" s="389" t="s">
        <v>1656</v>
      </c>
    </row>
    <row r="223" spans="1:12" ht="12" customHeight="1">
      <c r="A223" s="334">
        <f t="shared" si="5"/>
        <v>221</v>
      </c>
      <c r="B223" s="57" t="s">
        <v>1237</v>
      </c>
      <c r="C223" s="266" t="s">
        <v>1238</v>
      </c>
      <c r="D223" s="58" t="s">
        <v>1239</v>
      </c>
      <c r="E223" s="59" t="s">
        <v>103</v>
      </c>
      <c r="F223" s="57" t="s">
        <v>42</v>
      </c>
      <c r="G223" s="59" t="s">
        <v>104</v>
      </c>
      <c r="H223" s="57" t="s">
        <v>104</v>
      </c>
      <c r="I223" s="59" t="s">
        <v>265</v>
      </c>
      <c r="J223" s="57" t="s">
        <v>265</v>
      </c>
      <c r="K223" s="62">
        <v>4</v>
      </c>
      <c r="L223" s="389" t="s">
        <v>1656</v>
      </c>
    </row>
    <row r="224" spans="1:12" ht="12" customHeight="1">
      <c r="A224" s="334">
        <f t="shared" si="5"/>
        <v>222</v>
      </c>
      <c r="B224" s="57" t="s">
        <v>1324</v>
      </c>
      <c r="C224" s="266" t="s">
        <v>1325</v>
      </c>
      <c r="D224" s="58" t="s">
        <v>1326</v>
      </c>
      <c r="E224" s="59" t="s">
        <v>103</v>
      </c>
      <c r="F224" s="57" t="s">
        <v>102</v>
      </c>
      <c r="G224" s="59" t="s">
        <v>265</v>
      </c>
      <c r="H224" s="57" t="s">
        <v>265</v>
      </c>
      <c r="I224" s="59" t="s">
        <v>104</v>
      </c>
      <c r="J224" s="57" t="s">
        <v>265</v>
      </c>
      <c r="K224" s="62" t="s">
        <v>265</v>
      </c>
      <c r="L224" s="389" t="s">
        <v>1808</v>
      </c>
    </row>
    <row r="225" spans="1:12" ht="12" customHeight="1">
      <c r="A225" s="334">
        <f t="shared" si="5"/>
        <v>223</v>
      </c>
      <c r="B225" s="57" t="s">
        <v>1327</v>
      </c>
      <c r="C225" s="266" t="s">
        <v>1328</v>
      </c>
      <c r="D225" s="58" t="s">
        <v>1329</v>
      </c>
      <c r="E225" s="59" t="s">
        <v>105</v>
      </c>
      <c r="F225" s="57" t="s">
        <v>42</v>
      </c>
      <c r="G225" s="59" t="s">
        <v>265</v>
      </c>
      <c r="H225" s="57" t="s">
        <v>104</v>
      </c>
      <c r="I225" s="59" t="s">
        <v>265</v>
      </c>
      <c r="J225" s="57" t="s">
        <v>265</v>
      </c>
      <c r="K225" s="62" t="s">
        <v>1409</v>
      </c>
      <c r="L225" s="389" t="s">
        <v>1656</v>
      </c>
    </row>
    <row r="226" spans="1:12" ht="12" customHeight="1">
      <c r="A226" s="334">
        <f t="shared" si="5"/>
        <v>224</v>
      </c>
      <c r="B226" s="57" t="s">
        <v>1375</v>
      </c>
      <c r="C226" s="266" t="s">
        <v>1376</v>
      </c>
      <c r="D226" s="58" t="s">
        <v>1377</v>
      </c>
      <c r="E226" s="59" t="s">
        <v>105</v>
      </c>
      <c r="F226" s="57" t="s">
        <v>42</v>
      </c>
      <c r="G226" s="59" t="s">
        <v>265</v>
      </c>
      <c r="H226" s="57" t="s">
        <v>104</v>
      </c>
      <c r="I226" s="59" t="s">
        <v>265</v>
      </c>
      <c r="J226" s="57" t="s">
        <v>265</v>
      </c>
      <c r="K226" s="62">
        <v>5</v>
      </c>
      <c r="L226" s="389" t="s">
        <v>1656</v>
      </c>
    </row>
    <row r="227" spans="1:12" ht="12" customHeight="1">
      <c r="A227" s="334">
        <f t="shared" si="5"/>
        <v>225</v>
      </c>
      <c r="B227" s="57" t="s">
        <v>1512</v>
      </c>
      <c r="C227" s="266" t="s">
        <v>1513</v>
      </c>
      <c r="D227" s="58" t="s">
        <v>1514</v>
      </c>
      <c r="E227" s="59" t="s">
        <v>103</v>
      </c>
      <c r="F227" s="57" t="s">
        <v>42</v>
      </c>
      <c r="G227" s="59" t="s">
        <v>265</v>
      </c>
      <c r="H227" s="57" t="s">
        <v>104</v>
      </c>
      <c r="I227" s="59" t="s">
        <v>265</v>
      </c>
      <c r="J227" s="57" t="s">
        <v>265</v>
      </c>
      <c r="K227" s="62" t="s">
        <v>265</v>
      </c>
      <c r="L227" s="389" t="s">
        <v>1656</v>
      </c>
    </row>
    <row r="228" spans="1:12" ht="12" customHeight="1">
      <c r="A228" s="334">
        <f t="shared" si="5"/>
        <v>226</v>
      </c>
      <c r="B228" s="57" t="s">
        <v>1515</v>
      </c>
      <c r="C228" s="266" t="s">
        <v>1516</v>
      </c>
      <c r="D228" s="58" t="s">
        <v>1517</v>
      </c>
      <c r="E228" s="59" t="s">
        <v>103</v>
      </c>
      <c r="F228" s="57" t="s">
        <v>42</v>
      </c>
      <c r="G228" s="59" t="s">
        <v>265</v>
      </c>
      <c r="H228" s="57" t="s">
        <v>104</v>
      </c>
      <c r="I228" s="59" t="s">
        <v>265</v>
      </c>
      <c r="J228" s="57" t="s">
        <v>265</v>
      </c>
      <c r="K228" s="62" t="s">
        <v>265</v>
      </c>
      <c r="L228" s="389" t="s">
        <v>1656</v>
      </c>
    </row>
    <row r="229" spans="1:12" ht="12" customHeight="1">
      <c r="A229" s="334">
        <f t="shared" si="5"/>
        <v>227</v>
      </c>
      <c r="B229" s="57" t="s">
        <v>1518</v>
      </c>
      <c r="C229" s="266" t="s">
        <v>1519</v>
      </c>
      <c r="D229" s="58" t="s">
        <v>1520</v>
      </c>
      <c r="E229" s="59" t="s">
        <v>103</v>
      </c>
      <c r="F229" s="57" t="s">
        <v>102</v>
      </c>
      <c r="G229" s="59" t="s">
        <v>265</v>
      </c>
      <c r="H229" s="57" t="s">
        <v>265</v>
      </c>
      <c r="I229" s="59" t="s">
        <v>104</v>
      </c>
      <c r="J229" s="57" t="s">
        <v>265</v>
      </c>
      <c r="K229" s="62" t="s">
        <v>265</v>
      </c>
      <c r="L229" s="389" t="s">
        <v>1808</v>
      </c>
    </row>
    <row r="230" spans="1:12" ht="12" customHeight="1">
      <c r="A230" s="334">
        <f t="shared" si="5"/>
        <v>228</v>
      </c>
      <c r="B230" s="57" t="s">
        <v>1657</v>
      </c>
      <c r="C230" s="266" t="s">
        <v>1658</v>
      </c>
      <c r="D230" s="58" t="s">
        <v>1659</v>
      </c>
      <c r="E230" s="59" t="s">
        <v>105</v>
      </c>
      <c r="F230" s="57" t="s">
        <v>42</v>
      </c>
      <c r="G230" s="59" t="s">
        <v>265</v>
      </c>
      <c r="H230" s="57" t="s">
        <v>104</v>
      </c>
      <c r="I230" s="59" t="s">
        <v>265</v>
      </c>
      <c r="J230" s="57" t="s">
        <v>265</v>
      </c>
      <c r="K230" s="62" t="s">
        <v>265</v>
      </c>
      <c r="L230" s="389" t="s">
        <v>1656</v>
      </c>
    </row>
    <row r="231" spans="1:12" ht="12" customHeight="1">
      <c r="A231" s="334">
        <f t="shared" si="5"/>
        <v>229</v>
      </c>
      <c r="B231" s="57" t="s">
        <v>1660</v>
      </c>
      <c r="C231" s="266" t="s">
        <v>1661</v>
      </c>
      <c r="D231" s="58" t="s">
        <v>1662</v>
      </c>
      <c r="E231" s="59" t="s">
        <v>105</v>
      </c>
      <c r="F231" s="57" t="s">
        <v>42</v>
      </c>
      <c r="G231" s="59" t="s">
        <v>265</v>
      </c>
      <c r="H231" s="57" t="s">
        <v>104</v>
      </c>
      <c r="I231" s="59" t="s">
        <v>265</v>
      </c>
      <c r="J231" s="57" t="s">
        <v>265</v>
      </c>
      <c r="K231" s="62" t="s">
        <v>265</v>
      </c>
      <c r="L231" s="389" t="s">
        <v>1656</v>
      </c>
    </row>
    <row r="232" spans="1:12" ht="12" customHeight="1">
      <c r="A232" s="334">
        <f t="shared" si="5"/>
        <v>230</v>
      </c>
      <c r="B232" s="57" t="s">
        <v>1378</v>
      </c>
      <c r="C232" s="266" t="s">
        <v>1379</v>
      </c>
      <c r="D232" s="58" t="s">
        <v>1380</v>
      </c>
      <c r="E232" s="59" t="s">
        <v>103</v>
      </c>
      <c r="F232" s="57" t="s">
        <v>102</v>
      </c>
      <c r="G232" s="59" t="s">
        <v>265</v>
      </c>
      <c r="H232" s="57" t="s">
        <v>265</v>
      </c>
      <c r="I232" s="59" t="s">
        <v>104</v>
      </c>
      <c r="J232" s="57" t="s">
        <v>265</v>
      </c>
      <c r="K232" s="62" t="s">
        <v>265</v>
      </c>
      <c r="L232" s="389" t="s">
        <v>1808</v>
      </c>
    </row>
    <row r="233" spans="1:12" ht="12" customHeight="1">
      <c r="A233" s="334">
        <f t="shared" si="5"/>
        <v>231</v>
      </c>
      <c r="B233" s="57" t="s">
        <v>933</v>
      </c>
      <c r="C233" s="266" t="s">
        <v>940</v>
      </c>
      <c r="D233" s="58" t="s">
        <v>941</v>
      </c>
      <c r="E233" s="59" t="s">
        <v>105</v>
      </c>
      <c r="F233" s="57" t="s">
        <v>42</v>
      </c>
      <c r="G233" s="59" t="s">
        <v>104</v>
      </c>
      <c r="H233" s="57" t="s">
        <v>104</v>
      </c>
      <c r="I233" s="59" t="s">
        <v>265</v>
      </c>
      <c r="J233" s="57" t="s">
        <v>265</v>
      </c>
      <c r="K233" s="62" t="s">
        <v>265</v>
      </c>
      <c r="L233" s="389" t="s">
        <v>1656</v>
      </c>
    </row>
    <row r="234" spans="1:12" ht="12" customHeight="1">
      <c r="A234" s="334">
        <f t="shared" si="5"/>
        <v>232</v>
      </c>
      <c r="B234" s="57" t="s">
        <v>1241</v>
      </c>
      <c r="C234" s="266" t="s">
        <v>1242</v>
      </c>
      <c r="D234" s="58" t="s">
        <v>1243</v>
      </c>
      <c r="E234" s="59" t="s">
        <v>103</v>
      </c>
      <c r="F234" s="57" t="s">
        <v>42</v>
      </c>
      <c r="G234" s="59" t="s">
        <v>104</v>
      </c>
      <c r="H234" s="57" t="s">
        <v>104</v>
      </c>
      <c r="I234" s="59" t="s">
        <v>265</v>
      </c>
      <c r="J234" s="57" t="s">
        <v>265</v>
      </c>
      <c r="K234" s="62">
        <v>3</v>
      </c>
      <c r="L234" s="389" t="s">
        <v>1656</v>
      </c>
    </row>
    <row r="235" spans="1:12" ht="12" customHeight="1">
      <c r="A235" s="334">
        <f t="shared" si="5"/>
        <v>233</v>
      </c>
      <c r="B235" s="57" t="s">
        <v>1030</v>
      </c>
      <c r="C235" s="266" t="s">
        <v>1240</v>
      </c>
      <c r="D235" s="58" t="s">
        <v>1032</v>
      </c>
      <c r="E235" s="59" t="s">
        <v>105</v>
      </c>
      <c r="F235" s="57" t="s">
        <v>42</v>
      </c>
      <c r="G235" s="59" t="s">
        <v>265</v>
      </c>
      <c r="H235" s="57" t="s">
        <v>104</v>
      </c>
      <c r="I235" s="59" t="s">
        <v>265</v>
      </c>
      <c r="J235" s="57" t="s">
        <v>265</v>
      </c>
      <c r="K235" s="62" t="s">
        <v>265</v>
      </c>
      <c r="L235" s="389" t="s">
        <v>1656</v>
      </c>
    </row>
    <row r="236" spans="1:12" ht="12" customHeight="1">
      <c r="A236" s="334">
        <f t="shared" si="5"/>
        <v>234</v>
      </c>
      <c r="B236" s="57" t="s">
        <v>1663</v>
      </c>
      <c r="C236" s="266" t="s">
        <v>1026</v>
      </c>
      <c r="D236" s="58" t="s">
        <v>62</v>
      </c>
      <c r="E236" s="59" t="s">
        <v>105</v>
      </c>
      <c r="F236" s="57" t="s">
        <v>106</v>
      </c>
      <c r="G236" s="59" t="s">
        <v>104</v>
      </c>
      <c r="H236" s="57" t="s">
        <v>104</v>
      </c>
      <c r="I236" s="59" t="s">
        <v>265</v>
      </c>
      <c r="J236" s="57" t="s">
        <v>265</v>
      </c>
      <c r="K236" s="62" t="s">
        <v>265</v>
      </c>
      <c r="L236" s="389" t="s">
        <v>1656</v>
      </c>
    </row>
    <row r="237" spans="1:12" ht="12" customHeight="1">
      <c r="A237" s="334">
        <f t="shared" si="5"/>
        <v>235</v>
      </c>
      <c r="B237" s="57" t="s">
        <v>300</v>
      </c>
      <c r="C237" s="266" t="s">
        <v>1019</v>
      </c>
      <c r="D237" s="58" t="s">
        <v>59</v>
      </c>
      <c r="E237" s="59" t="s">
        <v>103</v>
      </c>
      <c r="F237" s="57" t="s">
        <v>102</v>
      </c>
      <c r="G237" s="59" t="s">
        <v>265</v>
      </c>
      <c r="H237" s="57" t="s">
        <v>265</v>
      </c>
      <c r="I237" s="59" t="s">
        <v>104</v>
      </c>
      <c r="J237" s="57" t="s">
        <v>265</v>
      </c>
      <c r="K237" s="62" t="s">
        <v>265</v>
      </c>
      <c r="L237" s="390" t="s">
        <v>1808</v>
      </c>
    </row>
    <row r="238" spans="1:12" ht="12" customHeight="1">
      <c r="A238" s="334">
        <f t="shared" si="5"/>
        <v>236</v>
      </c>
      <c r="B238" s="57" t="s">
        <v>1334</v>
      </c>
      <c r="C238" s="266" t="s">
        <v>1335</v>
      </c>
      <c r="D238" s="58" t="s">
        <v>1384</v>
      </c>
      <c r="E238" s="59" t="s">
        <v>103</v>
      </c>
      <c r="F238" s="57" t="s">
        <v>42</v>
      </c>
      <c r="G238" s="59" t="s">
        <v>265</v>
      </c>
      <c r="H238" s="57" t="s">
        <v>104</v>
      </c>
      <c r="I238" s="59" t="s">
        <v>265</v>
      </c>
      <c r="J238" s="57" t="s">
        <v>265</v>
      </c>
      <c r="K238" s="62" t="s">
        <v>1409</v>
      </c>
      <c r="L238" s="390" t="s">
        <v>1020</v>
      </c>
    </row>
    <row r="239" spans="1:12" ht="12" customHeight="1">
      <c r="A239" s="334">
        <f t="shared" si="5"/>
        <v>237</v>
      </c>
      <c r="B239" s="57" t="s">
        <v>1385</v>
      </c>
      <c r="C239" s="266" t="s">
        <v>1386</v>
      </c>
      <c r="D239" s="58" t="s">
        <v>1387</v>
      </c>
      <c r="E239" s="59" t="s">
        <v>103</v>
      </c>
      <c r="F239" s="57" t="s">
        <v>42</v>
      </c>
      <c r="G239" s="59" t="s">
        <v>265</v>
      </c>
      <c r="H239" s="57" t="s">
        <v>104</v>
      </c>
      <c r="I239" s="59" t="s">
        <v>265</v>
      </c>
      <c r="J239" s="57" t="s">
        <v>265</v>
      </c>
      <c r="K239" s="62">
        <v>3</v>
      </c>
      <c r="L239" s="390" t="s">
        <v>1020</v>
      </c>
    </row>
    <row r="240" spans="1:12" ht="12" customHeight="1">
      <c r="A240" s="334">
        <f t="shared" si="5"/>
        <v>238</v>
      </c>
      <c r="B240" s="57" t="s">
        <v>1521</v>
      </c>
      <c r="C240" s="266" t="s">
        <v>1522</v>
      </c>
      <c r="D240" s="58" t="s">
        <v>1523</v>
      </c>
      <c r="E240" s="59" t="s">
        <v>105</v>
      </c>
      <c r="F240" s="57" t="s">
        <v>42</v>
      </c>
      <c r="G240" s="59" t="s">
        <v>265</v>
      </c>
      <c r="H240" s="57" t="s">
        <v>104</v>
      </c>
      <c r="I240" s="59" t="s">
        <v>265</v>
      </c>
      <c r="J240" s="57" t="s">
        <v>265</v>
      </c>
      <c r="K240" s="62">
        <v>2</v>
      </c>
      <c r="L240" s="390" t="s">
        <v>1020</v>
      </c>
    </row>
    <row r="241" spans="1:12" ht="12" customHeight="1">
      <c r="A241" s="334">
        <f t="shared" si="5"/>
        <v>239</v>
      </c>
      <c r="B241" s="57" t="s">
        <v>1524</v>
      </c>
      <c r="C241" s="266" t="s">
        <v>1525</v>
      </c>
      <c r="D241" s="58" t="s">
        <v>1526</v>
      </c>
      <c r="E241" s="59" t="s">
        <v>103</v>
      </c>
      <c r="F241" s="57" t="s">
        <v>42</v>
      </c>
      <c r="G241" s="59" t="s">
        <v>265</v>
      </c>
      <c r="H241" s="57" t="s">
        <v>104</v>
      </c>
      <c r="I241" s="59" t="s">
        <v>265</v>
      </c>
      <c r="J241" s="57" t="s">
        <v>265</v>
      </c>
      <c r="K241" s="62">
        <v>4</v>
      </c>
      <c r="L241" s="390" t="s">
        <v>1020</v>
      </c>
    </row>
    <row r="242" spans="1:12" ht="12" customHeight="1">
      <c r="A242" s="334">
        <f t="shared" si="5"/>
        <v>240</v>
      </c>
      <c r="B242" s="57" t="s">
        <v>1527</v>
      </c>
      <c r="C242" s="266" t="s">
        <v>1528</v>
      </c>
      <c r="D242" s="58" t="s">
        <v>1529</v>
      </c>
      <c r="E242" s="59" t="s">
        <v>105</v>
      </c>
      <c r="F242" s="57" t="s">
        <v>42</v>
      </c>
      <c r="G242" s="59" t="s">
        <v>265</v>
      </c>
      <c r="H242" s="57" t="s">
        <v>104</v>
      </c>
      <c r="I242" s="59" t="s">
        <v>265</v>
      </c>
      <c r="J242" s="57" t="s">
        <v>265</v>
      </c>
      <c r="K242" s="62">
        <v>5</v>
      </c>
      <c r="L242" s="390" t="s">
        <v>1020</v>
      </c>
    </row>
    <row r="243" spans="1:12" ht="12" customHeight="1">
      <c r="A243" s="334">
        <f t="shared" si="5"/>
        <v>241</v>
      </c>
      <c r="B243" s="57" t="s">
        <v>1664</v>
      </c>
      <c r="C243" s="266" t="s">
        <v>1665</v>
      </c>
      <c r="D243" s="58" t="s">
        <v>1666</v>
      </c>
      <c r="E243" s="59" t="s">
        <v>103</v>
      </c>
      <c r="F243" s="57" t="s">
        <v>42</v>
      </c>
      <c r="G243" s="59" t="s">
        <v>265</v>
      </c>
      <c r="H243" s="57" t="s">
        <v>104</v>
      </c>
      <c r="I243" s="59" t="s">
        <v>265</v>
      </c>
      <c r="J243" s="57" t="s">
        <v>265</v>
      </c>
      <c r="K243" s="62">
        <v>2</v>
      </c>
      <c r="L243" s="390" t="s">
        <v>1020</v>
      </c>
    </row>
    <row r="244" spans="1:12" ht="12" customHeight="1">
      <c r="A244" s="334">
        <f t="shared" si="5"/>
        <v>242</v>
      </c>
      <c r="B244" s="57" t="s">
        <v>1688</v>
      </c>
      <c r="C244" s="266" t="s">
        <v>1689</v>
      </c>
      <c r="D244" s="58" t="s">
        <v>1690</v>
      </c>
      <c r="E244" s="59" t="s">
        <v>105</v>
      </c>
      <c r="F244" s="57" t="s">
        <v>42</v>
      </c>
      <c r="G244" s="59" t="s">
        <v>265</v>
      </c>
      <c r="H244" s="57" t="s">
        <v>104</v>
      </c>
      <c r="I244" s="59" t="s">
        <v>265</v>
      </c>
      <c r="J244" s="57" t="s">
        <v>265</v>
      </c>
      <c r="K244" s="62" t="s">
        <v>265</v>
      </c>
      <c r="L244" s="390" t="s">
        <v>1020</v>
      </c>
    </row>
    <row r="245" spans="1:12" ht="12" customHeight="1">
      <c r="A245" s="334">
        <f t="shared" si="5"/>
        <v>243</v>
      </c>
      <c r="B245" s="57" t="s">
        <v>1691</v>
      </c>
      <c r="C245" s="266" t="s">
        <v>1692</v>
      </c>
      <c r="D245" s="58" t="s">
        <v>1693</v>
      </c>
      <c r="E245" s="59" t="s">
        <v>105</v>
      </c>
      <c r="F245" s="57" t="s">
        <v>42</v>
      </c>
      <c r="G245" s="59" t="s">
        <v>265</v>
      </c>
      <c r="H245" s="57" t="s">
        <v>104</v>
      </c>
      <c r="I245" s="59" t="s">
        <v>265</v>
      </c>
      <c r="J245" s="57" t="s">
        <v>265</v>
      </c>
      <c r="K245" s="62">
        <v>2</v>
      </c>
      <c r="L245" s="390" t="s">
        <v>1020</v>
      </c>
    </row>
    <row r="246" spans="1:12" ht="12" customHeight="1">
      <c r="A246" s="334">
        <f t="shared" si="5"/>
        <v>244</v>
      </c>
      <c r="B246" s="57" t="s">
        <v>1694</v>
      </c>
      <c r="C246" s="266" t="s">
        <v>1695</v>
      </c>
      <c r="D246" s="58" t="s">
        <v>1696</v>
      </c>
      <c r="E246" s="59" t="s">
        <v>103</v>
      </c>
      <c r="F246" s="57" t="s">
        <v>42</v>
      </c>
      <c r="G246" s="59" t="s">
        <v>265</v>
      </c>
      <c r="H246" s="57" t="s">
        <v>104</v>
      </c>
      <c r="I246" s="59" t="s">
        <v>265</v>
      </c>
      <c r="J246" s="57" t="s">
        <v>265</v>
      </c>
      <c r="K246" s="62">
        <v>3</v>
      </c>
      <c r="L246" s="390" t="s">
        <v>1020</v>
      </c>
    </row>
    <row r="247" spans="1:12" ht="12" customHeight="1">
      <c r="A247" s="334">
        <f t="shared" si="5"/>
        <v>245</v>
      </c>
      <c r="B247" s="57" t="s">
        <v>299</v>
      </c>
      <c r="C247" s="266" t="s">
        <v>993</v>
      </c>
      <c r="D247" s="58" t="s">
        <v>54</v>
      </c>
      <c r="E247" s="59" t="s">
        <v>105</v>
      </c>
      <c r="F247" s="57" t="s">
        <v>102</v>
      </c>
      <c r="G247" s="59" t="s">
        <v>265</v>
      </c>
      <c r="H247" s="57" t="s">
        <v>265</v>
      </c>
      <c r="I247" s="59" t="s">
        <v>104</v>
      </c>
      <c r="J247" s="57" t="s">
        <v>265</v>
      </c>
      <c r="K247" s="62" t="s">
        <v>265</v>
      </c>
      <c r="L247" s="390" t="s">
        <v>1808</v>
      </c>
    </row>
    <row r="248" spans="1:12" ht="12" customHeight="1">
      <c r="A248" s="334">
        <f t="shared" si="5"/>
        <v>246</v>
      </c>
      <c r="B248" s="57" t="s">
        <v>353</v>
      </c>
      <c r="C248" s="266" t="s">
        <v>994</v>
      </c>
      <c r="D248" s="59" t="s">
        <v>55</v>
      </c>
      <c r="E248" s="59" t="s">
        <v>105</v>
      </c>
      <c r="F248" s="57" t="s">
        <v>102</v>
      </c>
      <c r="G248" s="59" t="s">
        <v>265</v>
      </c>
      <c r="H248" s="57" t="s">
        <v>265</v>
      </c>
      <c r="I248" s="59" t="s">
        <v>104</v>
      </c>
      <c r="J248" s="57" t="s">
        <v>265</v>
      </c>
      <c r="K248" s="62" t="s">
        <v>265</v>
      </c>
      <c r="L248" s="390" t="s">
        <v>1808</v>
      </c>
    </row>
    <row r="249" spans="1:12" ht="12" customHeight="1">
      <c r="A249" s="334">
        <f t="shared" si="5"/>
        <v>247</v>
      </c>
      <c r="B249" s="57" t="s">
        <v>995</v>
      </c>
      <c r="C249" s="266" t="s">
        <v>996</v>
      </c>
      <c r="D249" s="58" t="s">
        <v>997</v>
      </c>
      <c r="E249" s="59" t="s">
        <v>103</v>
      </c>
      <c r="F249" s="57" t="s">
        <v>102</v>
      </c>
      <c r="G249" s="59" t="s">
        <v>265</v>
      </c>
      <c r="H249" s="57" t="s">
        <v>265</v>
      </c>
      <c r="I249" s="59" t="s">
        <v>265</v>
      </c>
      <c r="J249" s="57" t="s">
        <v>104</v>
      </c>
      <c r="K249" s="62" t="s">
        <v>265</v>
      </c>
      <c r="L249" s="390" t="s">
        <v>1808</v>
      </c>
    </row>
    <row r="250" spans="1:12" ht="12" customHeight="1">
      <c r="A250" s="334">
        <f t="shared" si="5"/>
        <v>248</v>
      </c>
      <c r="B250" s="57" t="s">
        <v>1001</v>
      </c>
      <c r="C250" s="266" t="s">
        <v>1002</v>
      </c>
      <c r="D250" s="58" t="s">
        <v>1003</v>
      </c>
      <c r="E250" s="59" t="s">
        <v>105</v>
      </c>
      <c r="F250" s="57" t="s">
        <v>102</v>
      </c>
      <c r="G250" s="59" t="s">
        <v>265</v>
      </c>
      <c r="H250" s="57" t="s">
        <v>265</v>
      </c>
      <c r="I250" s="59" t="s">
        <v>104</v>
      </c>
      <c r="J250" s="57" t="s">
        <v>265</v>
      </c>
      <c r="K250" s="62" t="s">
        <v>265</v>
      </c>
      <c r="L250" s="390" t="s">
        <v>1808</v>
      </c>
    </row>
    <row r="251" spans="1:12" ht="12" customHeight="1">
      <c r="A251" s="334">
        <f t="shared" si="5"/>
        <v>249</v>
      </c>
      <c r="B251" s="57" t="s">
        <v>1007</v>
      </c>
      <c r="C251" s="266" t="s">
        <v>1008</v>
      </c>
      <c r="D251" s="58" t="s">
        <v>1009</v>
      </c>
      <c r="E251" s="59" t="s">
        <v>103</v>
      </c>
      <c r="F251" s="57" t="s">
        <v>102</v>
      </c>
      <c r="G251" s="59" t="s">
        <v>265</v>
      </c>
      <c r="H251" s="57" t="s">
        <v>265</v>
      </c>
      <c r="I251" s="59" t="s">
        <v>265</v>
      </c>
      <c r="J251" s="57" t="s">
        <v>104</v>
      </c>
      <c r="K251" s="62" t="s">
        <v>265</v>
      </c>
      <c r="L251" s="390" t="s">
        <v>1808</v>
      </c>
    </row>
    <row r="252" spans="1:12" ht="12" customHeight="1">
      <c r="A252" s="334">
        <f t="shared" si="5"/>
        <v>250</v>
      </c>
      <c r="B252" s="57" t="s">
        <v>1381</v>
      </c>
      <c r="C252" s="266" t="s">
        <v>1382</v>
      </c>
      <c r="D252" s="58" t="s">
        <v>1383</v>
      </c>
      <c r="E252" s="59" t="s">
        <v>103</v>
      </c>
      <c r="F252" s="57" t="s">
        <v>102</v>
      </c>
      <c r="G252" s="59" t="s">
        <v>265</v>
      </c>
      <c r="H252" s="57" t="s">
        <v>265</v>
      </c>
      <c r="I252" s="59" t="s">
        <v>265</v>
      </c>
      <c r="J252" s="57" t="s">
        <v>104</v>
      </c>
      <c r="K252" s="62" t="s">
        <v>265</v>
      </c>
      <c r="L252" s="390" t="s">
        <v>1808</v>
      </c>
    </row>
    <row r="253" spans="1:12" ht="12" customHeight="1">
      <c r="A253" s="334">
        <f t="shared" si="5"/>
        <v>251</v>
      </c>
      <c r="B253" s="57" t="s">
        <v>1667</v>
      </c>
      <c r="C253" s="266" t="s">
        <v>1668</v>
      </c>
      <c r="D253" s="58" t="s">
        <v>1669</v>
      </c>
      <c r="E253" s="59" t="s">
        <v>103</v>
      </c>
      <c r="F253" s="57" t="s">
        <v>102</v>
      </c>
      <c r="G253" s="59" t="s">
        <v>265</v>
      </c>
      <c r="H253" s="57" t="s">
        <v>265</v>
      </c>
      <c r="I253" s="59" t="s">
        <v>265</v>
      </c>
      <c r="J253" s="57" t="s">
        <v>104</v>
      </c>
      <c r="K253" s="62" t="s">
        <v>265</v>
      </c>
      <c r="L253" s="390" t="s">
        <v>1808</v>
      </c>
    </row>
    <row r="254" spans="1:12" ht="12" customHeight="1">
      <c r="A254" s="334">
        <f t="shared" si="5"/>
        <v>252</v>
      </c>
      <c r="B254" s="57" t="s">
        <v>316</v>
      </c>
      <c r="C254" s="266" t="s">
        <v>1333</v>
      </c>
      <c r="D254" s="58" t="s">
        <v>236</v>
      </c>
      <c r="E254" s="59" t="s">
        <v>103</v>
      </c>
      <c r="F254" s="57" t="s">
        <v>102</v>
      </c>
      <c r="G254" s="59" t="s">
        <v>265</v>
      </c>
      <c r="H254" s="57" t="s">
        <v>265</v>
      </c>
      <c r="I254" s="59" t="s">
        <v>104</v>
      </c>
      <c r="J254" s="57" t="s">
        <v>265</v>
      </c>
      <c r="K254" s="62" t="s">
        <v>265</v>
      </c>
      <c r="L254" s="390" t="s">
        <v>1808</v>
      </c>
    </row>
    <row r="255" spans="1:12" ht="12" customHeight="1">
      <c r="A255" s="334">
        <f t="shared" si="5"/>
        <v>253</v>
      </c>
      <c r="B255" s="57" t="s">
        <v>43</v>
      </c>
      <c r="C255" s="266" t="s">
        <v>1014</v>
      </c>
      <c r="D255" s="59" t="s">
        <v>44</v>
      </c>
      <c r="E255" s="59" t="s">
        <v>103</v>
      </c>
      <c r="F255" s="57" t="s">
        <v>102</v>
      </c>
      <c r="G255" s="59" t="s">
        <v>265</v>
      </c>
      <c r="H255" s="57" t="s">
        <v>265</v>
      </c>
      <c r="I255" s="59" t="s">
        <v>104</v>
      </c>
      <c r="J255" s="57" t="s">
        <v>265</v>
      </c>
      <c r="K255" s="62" t="s">
        <v>265</v>
      </c>
      <c r="L255" s="390" t="s">
        <v>1808</v>
      </c>
    </row>
    <row r="256" spans="1:12" ht="12" customHeight="1">
      <c r="A256" s="334">
        <f t="shared" si="5"/>
        <v>254</v>
      </c>
      <c r="B256" s="57" t="s">
        <v>301</v>
      </c>
      <c r="C256" s="266" t="s">
        <v>1016</v>
      </c>
      <c r="D256" s="58" t="s">
        <v>56</v>
      </c>
      <c r="E256" s="59" t="s">
        <v>103</v>
      </c>
      <c r="F256" s="57" t="s">
        <v>102</v>
      </c>
      <c r="G256" s="59" t="s">
        <v>265</v>
      </c>
      <c r="H256" s="57" t="s">
        <v>265</v>
      </c>
      <c r="I256" s="59" t="s">
        <v>104</v>
      </c>
      <c r="J256" s="57" t="s">
        <v>265</v>
      </c>
      <c r="K256" s="62" t="s">
        <v>265</v>
      </c>
      <c r="L256" s="390" t="s">
        <v>1808</v>
      </c>
    </row>
    <row r="257" spans="1:12" ht="12" customHeight="1">
      <c r="A257" s="334">
        <f t="shared" si="5"/>
        <v>255</v>
      </c>
      <c r="B257" s="57" t="s">
        <v>344</v>
      </c>
      <c r="C257" s="266" t="s">
        <v>1017</v>
      </c>
      <c r="D257" s="58" t="s">
        <v>57</v>
      </c>
      <c r="E257" s="59" t="s">
        <v>105</v>
      </c>
      <c r="F257" s="57" t="s">
        <v>102</v>
      </c>
      <c r="G257" s="59" t="s">
        <v>265</v>
      </c>
      <c r="H257" s="57" t="s">
        <v>265</v>
      </c>
      <c r="I257" s="59" t="s">
        <v>104</v>
      </c>
      <c r="J257" s="57" t="s">
        <v>265</v>
      </c>
      <c r="K257" s="62" t="s">
        <v>265</v>
      </c>
      <c r="L257" s="390" t="s">
        <v>1808</v>
      </c>
    </row>
    <row r="258" spans="1:12" ht="12" customHeight="1">
      <c r="A258" s="334">
        <f t="shared" si="5"/>
        <v>256</v>
      </c>
      <c r="B258" s="57" t="s">
        <v>346</v>
      </c>
      <c r="C258" s="266" t="s">
        <v>1018</v>
      </c>
      <c r="D258" s="58" t="s">
        <v>58</v>
      </c>
      <c r="E258" s="59" t="s">
        <v>105</v>
      </c>
      <c r="F258" s="57" t="s">
        <v>102</v>
      </c>
      <c r="G258" s="59" t="s">
        <v>265</v>
      </c>
      <c r="H258" s="57" t="s">
        <v>265</v>
      </c>
      <c r="I258" s="59" t="s">
        <v>104</v>
      </c>
      <c r="J258" s="57" t="s">
        <v>265</v>
      </c>
      <c r="K258" s="62" t="s">
        <v>265</v>
      </c>
      <c r="L258" s="390" t="s">
        <v>1808</v>
      </c>
    </row>
    <row r="259" spans="1:12" ht="12" customHeight="1">
      <c r="A259" s="334">
        <f t="shared" si="5"/>
        <v>257</v>
      </c>
      <c r="B259" s="57" t="s">
        <v>1388</v>
      </c>
      <c r="C259" s="266" t="s">
        <v>1389</v>
      </c>
      <c r="D259" s="58" t="s">
        <v>1390</v>
      </c>
      <c r="E259" s="59" t="s">
        <v>105</v>
      </c>
      <c r="F259" s="57" t="s">
        <v>102</v>
      </c>
      <c r="G259" s="59" t="s">
        <v>104</v>
      </c>
      <c r="H259" s="57" t="s">
        <v>104</v>
      </c>
      <c r="I259" s="59" t="s">
        <v>104</v>
      </c>
      <c r="J259" s="57" t="s">
        <v>265</v>
      </c>
      <c r="K259" s="62" t="s">
        <v>265</v>
      </c>
      <c r="L259" s="390" t="s">
        <v>1704</v>
      </c>
    </row>
    <row r="260" spans="1:12" ht="12" customHeight="1">
      <c r="A260" s="334">
        <f t="shared" si="5"/>
        <v>258</v>
      </c>
      <c r="B260" s="57" t="s">
        <v>213</v>
      </c>
      <c r="C260" s="266" t="s">
        <v>1036</v>
      </c>
      <c r="D260" s="58" t="s">
        <v>1037</v>
      </c>
      <c r="E260" s="59" t="s">
        <v>105</v>
      </c>
      <c r="F260" s="57" t="s">
        <v>102</v>
      </c>
      <c r="G260" s="59" t="s">
        <v>265</v>
      </c>
      <c r="H260" s="57" t="s">
        <v>265</v>
      </c>
      <c r="I260" s="59" t="s">
        <v>104</v>
      </c>
      <c r="J260" s="57" t="s">
        <v>265</v>
      </c>
      <c r="K260" s="62" t="s">
        <v>265</v>
      </c>
      <c r="L260" s="390" t="s">
        <v>1808</v>
      </c>
    </row>
    <row r="261" spans="1:12" ht="12" customHeight="1">
      <c r="A261" s="334">
        <f t="shared" si="5"/>
        <v>259</v>
      </c>
      <c r="B261" s="57" t="s">
        <v>1090</v>
      </c>
      <c r="C261" s="266" t="s">
        <v>1091</v>
      </c>
      <c r="D261" s="58" t="s">
        <v>1092</v>
      </c>
      <c r="E261" s="59" t="s">
        <v>105</v>
      </c>
      <c r="F261" s="57" t="s">
        <v>42</v>
      </c>
      <c r="G261" s="59" t="s">
        <v>104</v>
      </c>
      <c r="H261" s="57" t="s">
        <v>104</v>
      </c>
      <c r="I261" s="59" t="s">
        <v>265</v>
      </c>
      <c r="J261" s="57" t="s">
        <v>265</v>
      </c>
      <c r="K261" s="62" t="s">
        <v>1409</v>
      </c>
      <c r="L261" s="390" t="s">
        <v>1704</v>
      </c>
    </row>
    <row r="262" spans="1:12" ht="12" customHeight="1">
      <c r="A262" s="334">
        <f t="shared" si="5"/>
        <v>260</v>
      </c>
      <c r="B262" s="57" t="s">
        <v>1705</v>
      </c>
      <c r="C262" s="266" t="s">
        <v>1706</v>
      </c>
      <c r="D262" s="58" t="s">
        <v>1707</v>
      </c>
      <c r="E262" s="59" t="s">
        <v>103</v>
      </c>
      <c r="F262" s="57" t="s">
        <v>42</v>
      </c>
      <c r="G262" s="59" t="s">
        <v>265</v>
      </c>
      <c r="H262" s="57" t="s">
        <v>104</v>
      </c>
      <c r="I262" s="59" t="s">
        <v>265</v>
      </c>
      <c r="J262" s="57" t="s">
        <v>265</v>
      </c>
      <c r="K262" s="62">
        <v>1</v>
      </c>
      <c r="L262" s="390" t="s">
        <v>1704</v>
      </c>
    </row>
    <row r="263" spans="1:12" ht="12" customHeight="1">
      <c r="A263" s="334">
        <f t="shared" si="5"/>
        <v>261</v>
      </c>
      <c r="B263" s="57" t="s">
        <v>1708</v>
      </c>
      <c r="C263" s="266" t="s">
        <v>1709</v>
      </c>
      <c r="D263" s="58" t="s">
        <v>1710</v>
      </c>
      <c r="E263" s="59" t="s">
        <v>105</v>
      </c>
      <c r="F263" s="57" t="s">
        <v>42</v>
      </c>
      <c r="G263" s="59" t="s">
        <v>265</v>
      </c>
      <c r="H263" s="57" t="s">
        <v>104</v>
      </c>
      <c r="I263" s="59" t="s">
        <v>265</v>
      </c>
      <c r="J263" s="57" t="s">
        <v>265</v>
      </c>
      <c r="K263" s="62">
        <v>2</v>
      </c>
      <c r="L263" s="390" t="s">
        <v>1704</v>
      </c>
    </row>
    <row r="264" spans="1:12" ht="12" customHeight="1">
      <c r="A264" s="334">
        <f t="shared" si="5"/>
        <v>262</v>
      </c>
      <c r="B264" s="57" t="s">
        <v>1062</v>
      </c>
      <c r="C264" s="266" t="s">
        <v>1063</v>
      </c>
      <c r="D264" s="58" t="s">
        <v>1711</v>
      </c>
      <c r="E264" s="59" t="s">
        <v>103</v>
      </c>
      <c r="F264" s="57" t="s">
        <v>42</v>
      </c>
      <c r="G264" s="59" t="s">
        <v>104</v>
      </c>
      <c r="H264" s="57" t="s">
        <v>104</v>
      </c>
      <c r="I264" s="59" t="s">
        <v>265</v>
      </c>
      <c r="J264" s="57" t="s">
        <v>265</v>
      </c>
      <c r="K264" s="62" t="s">
        <v>1409</v>
      </c>
      <c r="L264" s="390" t="s">
        <v>210</v>
      </c>
    </row>
    <row r="265" spans="1:12" ht="12" customHeight="1">
      <c r="A265" s="334">
        <f t="shared" si="5"/>
        <v>263</v>
      </c>
      <c r="B265" s="57" t="s">
        <v>1057</v>
      </c>
      <c r="C265" s="266" t="s">
        <v>1058</v>
      </c>
      <c r="D265" s="58" t="s">
        <v>1712</v>
      </c>
      <c r="E265" s="59" t="s">
        <v>105</v>
      </c>
      <c r="F265" s="57" t="s">
        <v>42</v>
      </c>
      <c r="G265" s="59" t="s">
        <v>104</v>
      </c>
      <c r="H265" s="57" t="s">
        <v>104</v>
      </c>
      <c r="I265" s="59" t="s">
        <v>265</v>
      </c>
      <c r="J265" s="57" t="s">
        <v>265</v>
      </c>
      <c r="K265" s="62" t="s">
        <v>1409</v>
      </c>
      <c r="L265" s="390" t="s">
        <v>210</v>
      </c>
    </row>
    <row r="266" spans="1:12" ht="12" customHeight="1">
      <c r="A266" s="334">
        <f t="shared" si="5"/>
        <v>264</v>
      </c>
      <c r="B266" s="57" t="s">
        <v>1065</v>
      </c>
      <c r="C266" s="266" t="s">
        <v>1713</v>
      </c>
      <c r="D266" s="58" t="s">
        <v>1714</v>
      </c>
      <c r="E266" s="59" t="s">
        <v>103</v>
      </c>
      <c r="F266" s="57" t="s">
        <v>102</v>
      </c>
      <c r="G266" s="59" t="s">
        <v>265</v>
      </c>
      <c r="H266" s="57" t="s">
        <v>265</v>
      </c>
      <c r="I266" s="59" t="s">
        <v>104</v>
      </c>
      <c r="J266" s="57" t="s">
        <v>265</v>
      </c>
      <c r="K266" s="62" t="s">
        <v>265</v>
      </c>
      <c r="L266" s="390" t="s">
        <v>1808</v>
      </c>
    </row>
    <row r="267" spans="1:12" ht="12" customHeight="1">
      <c r="A267" s="334">
        <f t="shared" si="5"/>
        <v>265</v>
      </c>
      <c r="B267" s="57" t="s">
        <v>1391</v>
      </c>
      <c r="C267" s="266" t="s">
        <v>1392</v>
      </c>
      <c r="D267" s="58" t="s">
        <v>1393</v>
      </c>
      <c r="E267" s="59" t="s">
        <v>103</v>
      </c>
      <c r="F267" s="57" t="s">
        <v>42</v>
      </c>
      <c r="G267" s="59" t="s">
        <v>265</v>
      </c>
      <c r="H267" s="57" t="s">
        <v>104</v>
      </c>
      <c r="I267" s="59" t="s">
        <v>265</v>
      </c>
      <c r="J267" s="57" t="s">
        <v>265</v>
      </c>
      <c r="K267" s="62" t="s">
        <v>1409</v>
      </c>
      <c r="L267" s="390" t="s">
        <v>210</v>
      </c>
    </row>
    <row r="268" spans="1:12" ht="12" customHeight="1">
      <c r="A268" s="334">
        <f t="shared" si="5"/>
        <v>266</v>
      </c>
      <c r="B268" s="57" t="s">
        <v>1394</v>
      </c>
      <c r="C268" s="266" t="s">
        <v>1395</v>
      </c>
      <c r="D268" s="58" t="s">
        <v>1396</v>
      </c>
      <c r="E268" s="59" t="s">
        <v>103</v>
      </c>
      <c r="F268" s="57" t="s">
        <v>42</v>
      </c>
      <c r="G268" s="59" t="s">
        <v>265</v>
      </c>
      <c r="H268" s="57" t="s">
        <v>104</v>
      </c>
      <c r="I268" s="59" t="s">
        <v>265</v>
      </c>
      <c r="J268" s="57" t="s">
        <v>265</v>
      </c>
      <c r="K268" s="62" t="s">
        <v>1425</v>
      </c>
      <c r="L268" s="390" t="s">
        <v>210</v>
      </c>
    </row>
    <row r="269" spans="1:12" ht="12" customHeight="1">
      <c r="A269" s="334">
        <f t="shared" si="5"/>
        <v>267</v>
      </c>
      <c r="B269" s="57" t="s">
        <v>1397</v>
      </c>
      <c r="C269" s="266" t="s">
        <v>1398</v>
      </c>
      <c r="D269" s="58" t="s">
        <v>1399</v>
      </c>
      <c r="E269" s="59" t="s">
        <v>105</v>
      </c>
      <c r="F269" s="57" t="s">
        <v>42</v>
      </c>
      <c r="G269" s="59" t="s">
        <v>265</v>
      </c>
      <c r="H269" s="57" t="s">
        <v>104</v>
      </c>
      <c r="I269" s="59" t="s">
        <v>265</v>
      </c>
      <c r="J269" s="57" t="s">
        <v>265</v>
      </c>
      <c r="K269" s="62">
        <v>1</v>
      </c>
      <c r="L269" s="390" t="s">
        <v>210</v>
      </c>
    </row>
    <row r="270" spans="1:12" ht="12" customHeight="1">
      <c r="A270" s="334">
        <f t="shared" si="5"/>
        <v>268</v>
      </c>
      <c r="B270" s="57" t="s">
        <v>1530</v>
      </c>
      <c r="C270" s="266" t="s">
        <v>1531</v>
      </c>
      <c r="D270" s="58" t="s">
        <v>1532</v>
      </c>
      <c r="E270" s="59" t="s">
        <v>103</v>
      </c>
      <c r="F270" s="57" t="s">
        <v>42</v>
      </c>
      <c r="G270" s="59" t="s">
        <v>265</v>
      </c>
      <c r="H270" s="57" t="s">
        <v>104</v>
      </c>
      <c r="I270" s="59" t="s">
        <v>265</v>
      </c>
      <c r="J270" s="57" t="s">
        <v>265</v>
      </c>
      <c r="K270" s="62">
        <v>1</v>
      </c>
      <c r="L270" s="390" t="s">
        <v>210</v>
      </c>
    </row>
    <row r="271" spans="1:12" ht="12" customHeight="1">
      <c r="A271" s="334">
        <f t="shared" si="5"/>
        <v>269</v>
      </c>
      <c r="B271" s="57" t="s">
        <v>1715</v>
      </c>
      <c r="C271" s="266" t="s">
        <v>1716</v>
      </c>
      <c r="D271" s="58" t="s">
        <v>1717</v>
      </c>
      <c r="E271" s="59" t="s">
        <v>103</v>
      </c>
      <c r="F271" s="57" t="s">
        <v>42</v>
      </c>
      <c r="G271" s="59" t="s">
        <v>265</v>
      </c>
      <c r="H271" s="57" t="s">
        <v>104</v>
      </c>
      <c r="I271" s="59" t="s">
        <v>265</v>
      </c>
      <c r="J271" s="57" t="s">
        <v>265</v>
      </c>
      <c r="K271" s="62">
        <v>3</v>
      </c>
      <c r="L271" s="390" t="s">
        <v>210</v>
      </c>
    </row>
    <row r="272" spans="1:12" ht="12" customHeight="1">
      <c r="A272" s="334">
        <f t="shared" si="5"/>
        <v>270</v>
      </c>
      <c r="B272" s="57" t="s">
        <v>1718</v>
      </c>
      <c r="C272" s="266" t="s">
        <v>1719</v>
      </c>
      <c r="D272" s="58" t="s">
        <v>1720</v>
      </c>
      <c r="E272" s="59" t="s">
        <v>103</v>
      </c>
      <c r="F272" s="57" t="s">
        <v>42</v>
      </c>
      <c r="G272" s="59" t="s">
        <v>265</v>
      </c>
      <c r="H272" s="57" t="s">
        <v>104</v>
      </c>
      <c r="I272" s="59" t="s">
        <v>265</v>
      </c>
      <c r="J272" s="57" t="s">
        <v>265</v>
      </c>
      <c r="K272" s="62">
        <v>2</v>
      </c>
      <c r="L272" s="390" t="s">
        <v>210</v>
      </c>
    </row>
    <row r="273" spans="1:12" ht="12" customHeight="1">
      <c r="A273" s="334">
        <f t="shared" si="5"/>
        <v>271</v>
      </c>
      <c r="B273" s="57" t="s">
        <v>1721</v>
      </c>
      <c r="C273" s="266" t="s">
        <v>1722</v>
      </c>
      <c r="D273" s="58" t="s">
        <v>1723</v>
      </c>
      <c r="E273" s="59" t="s">
        <v>105</v>
      </c>
      <c r="F273" s="57" t="s">
        <v>42</v>
      </c>
      <c r="G273" s="59" t="s">
        <v>265</v>
      </c>
      <c r="H273" s="57" t="s">
        <v>104</v>
      </c>
      <c r="I273" s="59" t="s">
        <v>265</v>
      </c>
      <c r="J273" s="57" t="s">
        <v>265</v>
      </c>
      <c r="K273" s="62">
        <v>2</v>
      </c>
      <c r="L273" s="390" t="s">
        <v>210</v>
      </c>
    </row>
    <row r="274" spans="1:12" ht="12" customHeight="1">
      <c r="A274" s="334">
        <f t="shared" si="5"/>
        <v>272</v>
      </c>
      <c r="B274" s="57" t="s">
        <v>1724</v>
      </c>
      <c r="C274" s="266" t="s">
        <v>1725</v>
      </c>
      <c r="D274" s="58" t="s">
        <v>1726</v>
      </c>
      <c r="E274" s="59" t="s">
        <v>105</v>
      </c>
      <c r="F274" s="57" t="s">
        <v>42</v>
      </c>
      <c r="G274" s="59" t="s">
        <v>265</v>
      </c>
      <c r="H274" s="57" t="s">
        <v>104</v>
      </c>
      <c r="I274" s="59" t="s">
        <v>265</v>
      </c>
      <c r="J274" s="57" t="s">
        <v>265</v>
      </c>
      <c r="K274" s="62">
        <v>2</v>
      </c>
      <c r="L274" s="390" t="s">
        <v>210</v>
      </c>
    </row>
    <row r="275" spans="1:12" ht="12" customHeight="1">
      <c r="A275" s="334">
        <f t="shared" si="5"/>
        <v>273</v>
      </c>
      <c r="B275" s="57" t="s">
        <v>1727</v>
      </c>
      <c r="C275" s="266" t="s">
        <v>1728</v>
      </c>
      <c r="D275" s="58" t="s">
        <v>1729</v>
      </c>
      <c r="E275" s="59" t="s">
        <v>103</v>
      </c>
      <c r="F275" s="57" t="s">
        <v>102</v>
      </c>
      <c r="G275" s="59" t="s">
        <v>265</v>
      </c>
      <c r="H275" s="57" t="s">
        <v>104</v>
      </c>
      <c r="I275" s="59" t="s">
        <v>265</v>
      </c>
      <c r="J275" s="57" t="s">
        <v>265</v>
      </c>
      <c r="K275" s="62" t="s">
        <v>265</v>
      </c>
      <c r="L275" s="390" t="s">
        <v>210</v>
      </c>
    </row>
    <row r="276" spans="1:12" ht="12" customHeight="1">
      <c r="A276" s="334">
        <f t="shared" si="5"/>
        <v>274</v>
      </c>
      <c r="B276" s="57" t="s">
        <v>1081</v>
      </c>
      <c r="C276" s="59" t="s">
        <v>1082</v>
      </c>
      <c r="D276" s="66" t="s">
        <v>1083</v>
      </c>
      <c r="E276" s="59" t="s">
        <v>103</v>
      </c>
      <c r="F276" s="57" t="s">
        <v>102</v>
      </c>
      <c r="G276" s="57" t="s">
        <v>265</v>
      </c>
      <c r="H276" s="57" t="s">
        <v>265</v>
      </c>
      <c r="I276" s="59" t="s">
        <v>104</v>
      </c>
      <c r="J276" s="57" t="s">
        <v>265</v>
      </c>
      <c r="K276" s="62" t="s">
        <v>265</v>
      </c>
      <c r="L276" s="389" t="s">
        <v>1808</v>
      </c>
    </row>
    <row r="277" spans="1:12" ht="12" customHeight="1">
      <c r="A277" s="334">
        <f t="shared" si="5"/>
        <v>275</v>
      </c>
      <c r="B277" s="57" t="s">
        <v>1081</v>
      </c>
      <c r="C277" s="59" t="s">
        <v>1082</v>
      </c>
      <c r="D277" s="66" t="s">
        <v>1083</v>
      </c>
      <c r="E277" s="59" t="s">
        <v>103</v>
      </c>
      <c r="F277" s="57" t="s">
        <v>102</v>
      </c>
      <c r="G277" s="57" t="s">
        <v>265</v>
      </c>
      <c r="H277" s="57" t="s">
        <v>265</v>
      </c>
      <c r="I277" s="57" t="s">
        <v>104</v>
      </c>
      <c r="J277" s="57" t="s">
        <v>265</v>
      </c>
      <c r="K277" s="62" t="s">
        <v>265</v>
      </c>
      <c r="L277" s="389" t="s">
        <v>1808</v>
      </c>
    </row>
    <row r="278" spans="1:12" ht="12" customHeight="1">
      <c r="A278" s="334">
        <f t="shared" si="5"/>
        <v>276</v>
      </c>
      <c r="B278" s="57" t="s">
        <v>1533</v>
      </c>
      <c r="C278" s="59" t="s">
        <v>1534</v>
      </c>
      <c r="D278" s="66" t="s">
        <v>1535</v>
      </c>
      <c r="E278" s="59" t="s">
        <v>105</v>
      </c>
      <c r="F278" s="57" t="s">
        <v>102</v>
      </c>
      <c r="G278" s="57" t="s">
        <v>265</v>
      </c>
      <c r="H278" s="57" t="s">
        <v>265</v>
      </c>
      <c r="I278" s="57" t="s">
        <v>104</v>
      </c>
      <c r="J278" s="57" t="s">
        <v>265</v>
      </c>
      <c r="K278" s="62" t="s">
        <v>265</v>
      </c>
      <c r="L278" s="389" t="s">
        <v>1808</v>
      </c>
    </row>
    <row r="279" spans="1:12" ht="12" customHeight="1">
      <c r="A279" s="334">
        <f t="shared" si="5"/>
        <v>277</v>
      </c>
      <c r="B279" s="57" t="s">
        <v>1536</v>
      </c>
      <c r="C279" s="59" t="s">
        <v>1537</v>
      </c>
      <c r="D279" s="66" t="s">
        <v>1538</v>
      </c>
      <c r="E279" s="59" t="s">
        <v>105</v>
      </c>
      <c r="F279" s="57" t="s">
        <v>42</v>
      </c>
      <c r="G279" s="57" t="s">
        <v>104</v>
      </c>
      <c r="H279" s="57" t="s">
        <v>104</v>
      </c>
      <c r="I279" s="57" t="s">
        <v>265</v>
      </c>
      <c r="J279" s="57" t="s">
        <v>265</v>
      </c>
      <c r="K279" s="62">
        <v>3</v>
      </c>
      <c r="L279" s="389" t="s">
        <v>1730</v>
      </c>
    </row>
    <row r="280" spans="1:12" ht="12" customHeight="1">
      <c r="A280" s="334">
        <f t="shared" si="5"/>
        <v>278</v>
      </c>
      <c r="B280" s="57" t="s">
        <v>1731</v>
      </c>
      <c r="C280" s="59" t="s">
        <v>1732</v>
      </c>
      <c r="D280" s="66" t="s">
        <v>1733</v>
      </c>
      <c r="E280" s="59" t="s">
        <v>103</v>
      </c>
      <c r="F280" s="57" t="s">
        <v>42</v>
      </c>
      <c r="G280" s="57" t="s">
        <v>104</v>
      </c>
      <c r="H280" s="57" t="s">
        <v>104</v>
      </c>
      <c r="I280" s="57" t="s">
        <v>265</v>
      </c>
      <c r="J280" s="57" t="s">
        <v>265</v>
      </c>
      <c r="K280" s="62">
        <v>4</v>
      </c>
      <c r="L280" s="389" t="s">
        <v>1730</v>
      </c>
    </row>
    <row r="281" spans="1:12" ht="12" customHeight="1">
      <c r="A281" s="334">
        <f t="shared" si="5"/>
        <v>279</v>
      </c>
      <c r="B281" s="57" t="s">
        <v>212</v>
      </c>
      <c r="C281" s="59" t="s">
        <v>1079</v>
      </c>
      <c r="D281" s="66" t="s">
        <v>1080</v>
      </c>
      <c r="E281" s="59" t="s">
        <v>103</v>
      </c>
      <c r="F281" s="57" t="s">
        <v>102</v>
      </c>
      <c r="G281" s="57" t="s">
        <v>104</v>
      </c>
      <c r="H281" s="57" t="s">
        <v>104</v>
      </c>
      <c r="I281" s="57" t="s">
        <v>104</v>
      </c>
      <c r="J281" s="57" t="s">
        <v>265</v>
      </c>
      <c r="K281" s="62">
        <v>1</v>
      </c>
      <c r="L281" s="389" t="s">
        <v>1336</v>
      </c>
    </row>
    <row r="282" spans="1:12" ht="12" customHeight="1">
      <c r="A282" s="334">
        <f t="shared" si="5"/>
        <v>280</v>
      </c>
      <c r="B282" s="57" t="s">
        <v>1244</v>
      </c>
      <c r="C282" s="59" t="s">
        <v>1245</v>
      </c>
      <c r="D282" s="66" t="s">
        <v>1246</v>
      </c>
      <c r="E282" s="59" t="s">
        <v>103</v>
      </c>
      <c r="F282" s="57" t="s">
        <v>42</v>
      </c>
      <c r="G282" s="57" t="s">
        <v>104</v>
      </c>
      <c r="H282" s="57" t="s">
        <v>104</v>
      </c>
      <c r="I282" s="57" t="s">
        <v>265</v>
      </c>
      <c r="J282" s="57" t="s">
        <v>265</v>
      </c>
      <c r="K282" s="62" t="s">
        <v>1409</v>
      </c>
      <c r="L282" s="389" t="s">
        <v>1336</v>
      </c>
    </row>
    <row r="283" spans="1:12" ht="12" customHeight="1">
      <c r="A283" s="334">
        <f t="shared" si="5"/>
        <v>281</v>
      </c>
      <c r="B283" s="57" t="s">
        <v>1401</v>
      </c>
      <c r="C283" s="59" t="s">
        <v>1402</v>
      </c>
      <c r="D283" s="66" t="s">
        <v>1403</v>
      </c>
      <c r="E283" s="59" t="s">
        <v>105</v>
      </c>
      <c r="F283" s="57" t="s">
        <v>42</v>
      </c>
      <c r="G283" s="57" t="s">
        <v>104</v>
      </c>
      <c r="H283" s="57" t="s">
        <v>104</v>
      </c>
      <c r="I283" s="57" t="s">
        <v>265</v>
      </c>
      <c r="J283" s="57" t="s">
        <v>265</v>
      </c>
      <c r="K283" s="62" t="s">
        <v>1409</v>
      </c>
      <c r="L283" s="389" t="s">
        <v>1336</v>
      </c>
    </row>
    <row r="284" spans="1:12" ht="12" customHeight="1">
      <c r="A284" s="334">
        <f t="shared" si="5"/>
        <v>282</v>
      </c>
      <c r="B284" s="57" t="s">
        <v>1404</v>
      </c>
      <c r="C284" s="59" t="s">
        <v>1405</v>
      </c>
      <c r="D284" s="66" t="s">
        <v>1406</v>
      </c>
      <c r="E284" s="59" t="s">
        <v>103</v>
      </c>
      <c r="F284" s="57" t="s">
        <v>42</v>
      </c>
      <c r="G284" s="57" t="s">
        <v>265</v>
      </c>
      <c r="H284" s="57" t="s">
        <v>104</v>
      </c>
      <c r="I284" s="57" t="s">
        <v>265</v>
      </c>
      <c r="J284" s="57" t="s">
        <v>265</v>
      </c>
      <c r="K284" s="62">
        <v>1</v>
      </c>
      <c r="L284" s="389" t="s">
        <v>1336</v>
      </c>
    </row>
    <row r="285" spans="1:12" ht="12" customHeight="1">
      <c r="A285" s="334">
        <f t="shared" si="5"/>
        <v>283</v>
      </c>
      <c r="B285" s="57" t="s">
        <v>1539</v>
      </c>
      <c r="C285" s="59" t="s">
        <v>1540</v>
      </c>
      <c r="D285" s="66" t="s">
        <v>1541</v>
      </c>
      <c r="E285" s="59" t="s">
        <v>105</v>
      </c>
      <c r="F285" s="57" t="s">
        <v>42</v>
      </c>
      <c r="G285" s="57" t="s">
        <v>104</v>
      </c>
      <c r="H285" s="57" t="s">
        <v>104</v>
      </c>
      <c r="I285" s="57" t="s">
        <v>265</v>
      </c>
      <c r="J285" s="57" t="s">
        <v>265</v>
      </c>
      <c r="K285" s="62">
        <v>1</v>
      </c>
      <c r="L285" s="389" t="s">
        <v>1336</v>
      </c>
    </row>
    <row r="286" spans="1:12" ht="12" customHeight="1">
      <c r="A286" s="334">
        <f t="shared" si="5"/>
        <v>284</v>
      </c>
      <c r="B286" s="57" t="s">
        <v>1542</v>
      </c>
      <c r="C286" s="59" t="s">
        <v>1543</v>
      </c>
      <c r="D286" s="66" t="s">
        <v>1544</v>
      </c>
      <c r="E286" s="59" t="s">
        <v>105</v>
      </c>
      <c r="F286" s="57" t="s">
        <v>42</v>
      </c>
      <c r="G286" s="57" t="s">
        <v>104</v>
      </c>
      <c r="H286" s="57" t="s">
        <v>104</v>
      </c>
      <c r="I286" s="57" t="s">
        <v>265</v>
      </c>
      <c r="J286" s="57" t="s">
        <v>265</v>
      </c>
      <c r="K286" s="62">
        <v>2</v>
      </c>
      <c r="L286" s="389" t="s">
        <v>1336</v>
      </c>
    </row>
    <row r="287" spans="1:12" ht="12" customHeight="1">
      <c r="A287" s="334">
        <f t="shared" si="5"/>
        <v>285</v>
      </c>
      <c r="B287" s="57" t="s">
        <v>1545</v>
      </c>
      <c r="C287" s="59" t="s">
        <v>1546</v>
      </c>
      <c r="D287" s="66" t="s">
        <v>1547</v>
      </c>
      <c r="E287" s="59" t="s">
        <v>105</v>
      </c>
      <c r="F287" s="57" t="s">
        <v>42</v>
      </c>
      <c r="G287" s="57" t="s">
        <v>104</v>
      </c>
      <c r="H287" s="57" t="s">
        <v>104</v>
      </c>
      <c r="I287" s="57" t="s">
        <v>265</v>
      </c>
      <c r="J287" s="57" t="s">
        <v>265</v>
      </c>
      <c r="K287" s="62">
        <v>1</v>
      </c>
      <c r="L287" s="389" t="s">
        <v>1336</v>
      </c>
    </row>
    <row r="288" spans="1:12" ht="12" customHeight="1">
      <c r="A288" s="334">
        <f t="shared" si="5"/>
        <v>286</v>
      </c>
      <c r="B288" s="57" t="s">
        <v>1734</v>
      </c>
      <c r="C288" s="59" t="s">
        <v>1735</v>
      </c>
      <c r="D288" s="58" t="s">
        <v>1736</v>
      </c>
      <c r="E288" s="57" t="s">
        <v>105</v>
      </c>
      <c r="F288" s="57" t="s">
        <v>42</v>
      </c>
      <c r="G288" s="57" t="s">
        <v>265</v>
      </c>
      <c r="H288" s="57" t="s">
        <v>104</v>
      </c>
      <c r="I288" s="57" t="s">
        <v>265</v>
      </c>
      <c r="J288" s="57" t="s">
        <v>265</v>
      </c>
      <c r="K288" s="62" t="s">
        <v>265</v>
      </c>
      <c r="L288" s="389" t="s">
        <v>1336</v>
      </c>
    </row>
    <row r="289" spans="1:12" ht="12" customHeight="1">
      <c r="A289" s="334">
        <f t="shared" si="5"/>
        <v>287</v>
      </c>
      <c r="B289" s="57" t="s">
        <v>1011</v>
      </c>
      <c r="C289" s="59" t="s">
        <v>1012</v>
      </c>
      <c r="D289" s="58" t="s">
        <v>48</v>
      </c>
      <c r="E289" s="57" t="s">
        <v>103</v>
      </c>
      <c r="F289" s="57" t="s">
        <v>102</v>
      </c>
      <c r="G289" s="57" t="s">
        <v>265</v>
      </c>
      <c r="H289" s="57" t="s">
        <v>265</v>
      </c>
      <c r="I289" s="57" t="s">
        <v>104</v>
      </c>
      <c r="J289" s="57" t="s">
        <v>265</v>
      </c>
      <c r="K289" s="62" t="s">
        <v>265</v>
      </c>
      <c r="L289" s="389" t="s">
        <v>1808</v>
      </c>
    </row>
    <row r="290" spans="1:12" ht="12" customHeight="1">
      <c r="A290" s="334">
        <f aca="true" t="shared" si="6" ref="A290:A332">A289+1</f>
        <v>288</v>
      </c>
      <c r="B290" s="57" t="s">
        <v>1330</v>
      </c>
      <c r="C290" s="266" t="s">
        <v>1331</v>
      </c>
      <c r="D290" s="58" t="s">
        <v>1332</v>
      </c>
      <c r="E290" s="59" t="s">
        <v>105</v>
      </c>
      <c r="F290" s="57" t="s">
        <v>42</v>
      </c>
      <c r="G290" s="59" t="s">
        <v>104</v>
      </c>
      <c r="H290" s="57" t="s">
        <v>104</v>
      </c>
      <c r="I290" s="59" t="s">
        <v>265</v>
      </c>
      <c r="J290" s="57" t="s">
        <v>265</v>
      </c>
      <c r="K290" s="62">
        <v>3</v>
      </c>
      <c r="L290" s="389" t="s">
        <v>1336</v>
      </c>
    </row>
    <row r="291" spans="1:12" ht="12" customHeight="1">
      <c r="A291" s="334">
        <f t="shared" si="6"/>
        <v>289</v>
      </c>
      <c r="B291" s="57" t="s">
        <v>1096</v>
      </c>
      <c r="C291" s="266" t="s">
        <v>1097</v>
      </c>
      <c r="D291" s="58" t="s">
        <v>1098</v>
      </c>
      <c r="E291" s="59" t="s">
        <v>103</v>
      </c>
      <c r="F291" s="57" t="s">
        <v>102</v>
      </c>
      <c r="G291" s="59" t="s">
        <v>104</v>
      </c>
      <c r="H291" s="57" t="s">
        <v>104</v>
      </c>
      <c r="I291" s="59" t="s">
        <v>104</v>
      </c>
      <c r="J291" s="57" t="s">
        <v>265</v>
      </c>
      <c r="K291" s="62" t="s">
        <v>265</v>
      </c>
      <c r="L291" s="389" t="s">
        <v>1336</v>
      </c>
    </row>
    <row r="292" spans="1:12" ht="12" customHeight="1">
      <c r="A292" s="334">
        <f t="shared" si="6"/>
        <v>290</v>
      </c>
      <c r="B292" s="57" t="s">
        <v>1737</v>
      </c>
      <c r="C292" s="59" t="s">
        <v>1738</v>
      </c>
      <c r="D292" s="66" t="s">
        <v>1739</v>
      </c>
      <c r="E292" s="59" t="s">
        <v>105</v>
      </c>
      <c r="F292" s="57" t="s">
        <v>42</v>
      </c>
      <c r="G292" s="57" t="s">
        <v>104</v>
      </c>
      <c r="H292" s="57" t="s">
        <v>104</v>
      </c>
      <c r="I292" s="57" t="s">
        <v>265</v>
      </c>
      <c r="J292" s="57" t="s">
        <v>265</v>
      </c>
      <c r="K292" s="62">
        <v>1</v>
      </c>
      <c r="L292" s="389" t="s">
        <v>1336</v>
      </c>
    </row>
    <row r="293" spans="1:12" ht="12" customHeight="1">
      <c r="A293" s="334">
        <f t="shared" si="6"/>
        <v>291</v>
      </c>
      <c r="B293" s="57" t="s">
        <v>438</v>
      </c>
      <c r="C293" s="59" t="s">
        <v>1400</v>
      </c>
      <c r="D293" s="66" t="s">
        <v>1740</v>
      </c>
      <c r="E293" s="59" t="s">
        <v>103</v>
      </c>
      <c r="F293" s="57" t="s">
        <v>102</v>
      </c>
      <c r="G293" s="57" t="s">
        <v>265</v>
      </c>
      <c r="H293" s="57" t="s">
        <v>265</v>
      </c>
      <c r="I293" s="57" t="s">
        <v>104</v>
      </c>
      <c r="J293" s="57" t="s">
        <v>265</v>
      </c>
      <c r="K293" s="62" t="s">
        <v>265</v>
      </c>
      <c r="L293" s="389" t="s">
        <v>1808</v>
      </c>
    </row>
    <row r="294" spans="1:12" ht="12" customHeight="1">
      <c r="A294" s="334">
        <f t="shared" si="6"/>
        <v>292</v>
      </c>
      <c r="B294" s="57" t="s">
        <v>1741</v>
      </c>
      <c r="C294" s="59" t="s">
        <v>1742</v>
      </c>
      <c r="D294" s="66" t="s">
        <v>1743</v>
      </c>
      <c r="E294" s="59" t="s">
        <v>103</v>
      </c>
      <c r="F294" s="57" t="s">
        <v>102</v>
      </c>
      <c r="G294" s="57" t="s">
        <v>265</v>
      </c>
      <c r="H294" s="57" t="s">
        <v>265</v>
      </c>
      <c r="I294" s="57" t="s">
        <v>104</v>
      </c>
      <c r="J294" s="57" t="s">
        <v>265</v>
      </c>
      <c r="K294" s="62" t="s">
        <v>265</v>
      </c>
      <c r="L294" s="390" t="s">
        <v>1808</v>
      </c>
    </row>
    <row r="295" spans="1:12" ht="12" customHeight="1">
      <c r="A295" s="334">
        <f t="shared" si="6"/>
        <v>293</v>
      </c>
      <c r="B295" s="57" t="s">
        <v>1744</v>
      </c>
      <c r="C295" s="59" t="s">
        <v>1745</v>
      </c>
      <c r="D295" s="66" t="s">
        <v>1746</v>
      </c>
      <c r="E295" s="59" t="s">
        <v>103</v>
      </c>
      <c r="F295" s="57" t="s">
        <v>102</v>
      </c>
      <c r="G295" s="57" t="s">
        <v>265</v>
      </c>
      <c r="H295" s="57" t="s">
        <v>265</v>
      </c>
      <c r="I295" s="57" t="s">
        <v>104</v>
      </c>
      <c r="J295" s="57" t="s">
        <v>265</v>
      </c>
      <c r="K295" s="62" t="s">
        <v>265</v>
      </c>
      <c r="L295" s="390" t="s">
        <v>1808</v>
      </c>
    </row>
    <row r="296" spans="1:12" ht="12" customHeight="1">
      <c r="A296" s="334">
        <f t="shared" si="6"/>
        <v>294</v>
      </c>
      <c r="B296" s="57" t="s">
        <v>1747</v>
      </c>
      <c r="C296" s="59" t="s">
        <v>1748</v>
      </c>
      <c r="D296" s="66" t="s">
        <v>1749</v>
      </c>
      <c r="E296" s="59" t="s">
        <v>105</v>
      </c>
      <c r="F296" s="57" t="s">
        <v>102</v>
      </c>
      <c r="G296" s="57" t="s">
        <v>265</v>
      </c>
      <c r="H296" s="57" t="s">
        <v>265</v>
      </c>
      <c r="I296" s="57" t="s">
        <v>104</v>
      </c>
      <c r="J296" s="57" t="s">
        <v>265</v>
      </c>
      <c r="K296" s="62" t="s">
        <v>265</v>
      </c>
      <c r="L296" s="390" t="s">
        <v>1808</v>
      </c>
    </row>
    <row r="297" spans="1:12" ht="12" customHeight="1">
      <c r="A297" s="334">
        <f t="shared" si="6"/>
        <v>295</v>
      </c>
      <c r="B297" s="57" t="s">
        <v>1750</v>
      </c>
      <c r="C297" s="59" t="s">
        <v>1751</v>
      </c>
      <c r="D297" s="66" t="s">
        <v>1752</v>
      </c>
      <c r="E297" s="59" t="s">
        <v>105</v>
      </c>
      <c r="F297" s="57" t="s">
        <v>102</v>
      </c>
      <c r="G297" s="57" t="s">
        <v>265</v>
      </c>
      <c r="H297" s="57" t="s">
        <v>265</v>
      </c>
      <c r="I297" s="57" t="s">
        <v>104</v>
      </c>
      <c r="J297" s="57" t="s">
        <v>265</v>
      </c>
      <c r="K297" s="62" t="s">
        <v>265</v>
      </c>
      <c r="L297" s="390" t="s">
        <v>1808</v>
      </c>
    </row>
    <row r="298" spans="1:12" ht="12" customHeight="1">
      <c r="A298" s="334">
        <f t="shared" si="6"/>
        <v>296</v>
      </c>
      <c r="B298" s="57" t="s">
        <v>1753</v>
      </c>
      <c r="C298" s="59" t="s">
        <v>1754</v>
      </c>
      <c r="D298" s="66" t="s">
        <v>1755</v>
      </c>
      <c r="E298" s="59" t="s">
        <v>105</v>
      </c>
      <c r="F298" s="57" t="s">
        <v>102</v>
      </c>
      <c r="G298" s="57" t="s">
        <v>265</v>
      </c>
      <c r="H298" s="57" t="s">
        <v>265</v>
      </c>
      <c r="I298" s="57" t="s">
        <v>104</v>
      </c>
      <c r="J298" s="57" t="s">
        <v>265</v>
      </c>
      <c r="K298" s="62" t="s">
        <v>265</v>
      </c>
      <c r="L298" s="390" t="s">
        <v>1808</v>
      </c>
    </row>
    <row r="299" spans="1:12" ht="12" customHeight="1">
      <c r="A299" s="334">
        <f t="shared" si="6"/>
        <v>297</v>
      </c>
      <c r="B299" s="57" t="s">
        <v>1756</v>
      </c>
      <c r="C299" s="59" t="s">
        <v>1757</v>
      </c>
      <c r="D299" s="66" t="s">
        <v>1758</v>
      </c>
      <c r="E299" s="59" t="s">
        <v>105</v>
      </c>
      <c r="F299" s="57" t="s">
        <v>102</v>
      </c>
      <c r="G299" s="57" t="s">
        <v>265</v>
      </c>
      <c r="H299" s="57" t="s">
        <v>265</v>
      </c>
      <c r="I299" s="57" t="s">
        <v>104</v>
      </c>
      <c r="J299" s="57" t="s">
        <v>265</v>
      </c>
      <c r="K299" s="62" t="s">
        <v>265</v>
      </c>
      <c r="L299" s="390" t="s">
        <v>1808</v>
      </c>
    </row>
    <row r="300" spans="1:12" ht="12" customHeight="1">
      <c r="A300" s="334">
        <f t="shared" si="6"/>
        <v>298</v>
      </c>
      <c r="B300" s="57" t="s">
        <v>1759</v>
      </c>
      <c r="C300" s="59" t="s">
        <v>1760</v>
      </c>
      <c r="D300" s="66" t="s">
        <v>1761</v>
      </c>
      <c r="E300" s="59" t="s">
        <v>103</v>
      </c>
      <c r="F300" s="57" t="s">
        <v>102</v>
      </c>
      <c r="G300" s="57" t="s">
        <v>265</v>
      </c>
      <c r="H300" s="57" t="s">
        <v>265</v>
      </c>
      <c r="I300" s="57" t="s">
        <v>104</v>
      </c>
      <c r="J300" s="57" t="s">
        <v>265</v>
      </c>
      <c r="K300" s="62" t="s">
        <v>265</v>
      </c>
      <c r="L300" s="389" t="s">
        <v>1808</v>
      </c>
    </row>
    <row r="301" spans="1:12" ht="12" customHeight="1">
      <c r="A301" s="334">
        <f t="shared" si="6"/>
        <v>299</v>
      </c>
      <c r="B301" s="57" t="s">
        <v>1763</v>
      </c>
      <c r="C301" s="59" t="s">
        <v>1764</v>
      </c>
      <c r="D301" s="66" t="s">
        <v>1765</v>
      </c>
      <c r="E301" s="59" t="s">
        <v>105</v>
      </c>
      <c r="F301" s="57" t="s">
        <v>42</v>
      </c>
      <c r="G301" s="57" t="s">
        <v>265</v>
      </c>
      <c r="H301" s="57" t="s">
        <v>104</v>
      </c>
      <c r="I301" s="57" t="s">
        <v>265</v>
      </c>
      <c r="J301" s="57" t="s">
        <v>265</v>
      </c>
      <c r="K301" s="62">
        <v>1</v>
      </c>
      <c r="L301" s="389" t="s">
        <v>1762</v>
      </c>
    </row>
    <row r="302" spans="1:12" ht="12" customHeight="1">
      <c r="A302" s="334">
        <f t="shared" si="6"/>
        <v>300</v>
      </c>
      <c r="B302" s="57" t="s">
        <v>1548</v>
      </c>
      <c r="C302" s="59" t="s">
        <v>1549</v>
      </c>
      <c r="D302" s="66" t="s">
        <v>1550</v>
      </c>
      <c r="E302" s="59" t="s">
        <v>103</v>
      </c>
      <c r="F302" s="57" t="s">
        <v>102</v>
      </c>
      <c r="G302" s="57" t="s">
        <v>265</v>
      </c>
      <c r="H302" s="57" t="s">
        <v>265</v>
      </c>
      <c r="I302" s="57" t="s">
        <v>104</v>
      </c>
      <c r="J302" s="57" t="s">
        <v>265</v>
      </c>
      <c r="K302" s="62" t="s">
        <v>265</v>
      </c>
      <c r="L302" s="389" t="s">
        <v>1808</v>
      </c>
    </row>
    <row r="303" spans="1:12" ht="12" customHeight="1">
      <c r="A303" s="334">
        <f t="shared" si="6"/>
        <v>301</v>
      </c>
      <c r="B303" s="57" t="s">
        <v>1767</v>
      </c>
      <c r="C303" s="59" t="s">
        <v>1768</v>
      </c>
      <c r="D303" s="66" t="s">
        <v>1769</v>
      </c>
      <c r="E303" s="59" t="s">
        <v>103</v>
      </c>
      <c r="F303" s="57" t="s">
        <v>42</v>
      </c>
      <c r="G303" s="57" t="s">
        <v>265</v>
      </c>
      <c r="H303" s="57" t="s">
        <v>104</v>
      </c>
      <c r="I303" s="57" t="s">
        <v>265</v>
      </c>
      <c r="J303" s="57" t="s">
        <v>265</v>
      </c>
      <c r="K303" s="62">
        <v>1</v>
      </c>
      <c r="L303" s="389" t="s">
        <v>1766</v>
      </c>
    </row>
    <row r="304" spans="1:12" ht="12" customHeight="1">
      <c r="A304" s="334">
        <f t="shared" si="6"/>
        <v>302</v>
      </c>
      <c r="B304" s="57" t="s">
        <v>347</v>
      </c>
      <c r="C304" s="59" t="s">
        <v>1135</v>
      </c>
      <c r="D304" s="66" t="s">
        <v>202</v>
      </c>
      <c r="E304" s="59" t="s">
        <v>105</v>
      </c>
      <c r="F304" s="57" t="s">
        <v>102</v>
      </c>
      <c r="G304" s="57" t="s">
        <v>265</v>
      </c>
      <c r="H304" s="57" t="s">
        <v>265</v>
      </c>
      <c r="I304" s="57" t="s">
        <v>104</v>
      </c>
      <c r="J304" s="57" t="s">
        <v>265</v>
      </c>
      <c r="K304" s="62" t="s">
        <v>265</v>
      </c>
      <c r="L304" s="389" t="s">
        <v>1808</v>
      </c>
    </row>
    <row r="305" spans="1:12" ht="12" customHeight="1">
      <c r="A305" s="334">
        <f t="shared" si="6"/>
        <v>303</v>
      </c>
      <c r="B305" s="57" t="s">
        <v>261</v>
      </c>
      <c r="C305" s="59" t="s">
        <v>1136</v>
      </c>
      <c r="D305" s="66" t="s">
        <v>118</v>
      </c>
      <c r="E305" s="59" t="s">
        <v>103</v>
      </c>
      <c r="F305" s="57" t="s">
        <v>102</v>
      </c>
      <c r="G305" s="57" t="s">
        <v>265</v>
      </c>
      <c r="H305" s="57" t="s">
        <v>265</v>
      </c>
      <c r="I305" s="57" t="s">
        <v>104</v>
      </c>
      <c r="J305" s="57" t="s">
        <v>265</v>
      </c>
      <c r="K305" s="62" t="s">
        <v>265</v>
      </c>
      <c r="L305" s="389" t="s">
        <v>1808</v>
      </c>
    </row>
    <row r="306" spans="1:12" ht="12" customHeight="1">
      <c r="A306" s="334">
        <f t="shared" si="6"/>
        <v>304</v>
      </c>
      <c r="B306" s="57" t="s">
        <v>1148</v>
      </c>
      <c r="C306" s="59" t="s">
        <v>1149</v>
      </c>
      <c r="D306" s="66" t="s">
        <v>1150</v>
      </c>
      <c r="E306" s="59" t="s">
        <v>105</v>
      </c>
      <c r="F306" s="57" t="s">
        <v>42</v>
      </c>
      <c r="G306" s="57" t="s">
        <v>265</v>
      </c>
      <c r="H306" s="57" t="s">
        <v>104</v>
      </c>
      <c r="I306" s="57" t="s">
        <v>265</v>
      </c>
      <c r="J306" s="57" t="s">
        <v>265</v>
      </c>
      <c r="K306" s="62" t="s">
        <v>1425</v>
      </c>
      <c r="L306" s="389" t="s">
        <v>1337</v>
      </c>
    </row>
    <row r="307" spans="1:12" ht="12" customHeight="1">
      <c r="A307" s="334">
        <f t="shared" si="6"/>
        <v>305</v>
      </c>
      <c r="B307" s="57" t="s">
        <v>1247</v>
      </c>
      <c r="C307" s="59" t="s">
        <v>1248</v>
      </c>
      <c r="D307" s="66" t="s">
        <v>1770</v>
      </c>
      <c r="E307" s="59" t="s">
        <v>105</v>
      </c>
      <c r="F307" s="57" t="s">
        <v>42</v>
      </c>
      <c r="G307" s="57" t="s">
        <v>265</v>
      </c>
      <c r="H307" s="57" t="s">
        <v>104</v>
      </c>
      <c r="I307" s="57" t="s">
        <v>265</v>
      </c>
      <c r="J307" s="57" t="s">
        <v>265</v>
      </c>
      <c r="K307" s="62">
        <v>2</v>
      </c>
      <c r="L307" s="389" t="s">
        <v>1337</v>
      </c>
    </row>
    <row r="308" spans="1:12" ht="12" customHeight="1">
      <c r="A308" s="334">
        <f t="shared" si="6"/>
        <v>306</v>
      </c>
      <c r="B308" s="57" t="s">
        <v>1249</v>
      </c>
      <c r="C308" s="59" t="s">
        <v>1250</v>
      </c>
      <c r="D308" s="66" t="s">
        <v>1771</v>
      </c>
      <c r="E308" s="59" t="s">
        <v>103</v>
      </c>
      <c r="F308" s="57" t="s">
        <v>42</v>
      </c>
      <c r="G308" s="57" t="s">
        <v>104</v>
      </c>
      <c r="H308" s="57" t="s">
        <v>104</v>
      </c>
      <c r="I308" s="57" t="s">
        <v>265</v>
      </c>
      <c r="J308" s="57" t="s">
        <v>265</v>
      </c>
      <c r="K308" s="62" t="s">
        <v>1425</v>
      </c>
      <c r="L308" s="389" t="s">
        <v>1337</v>
      </c>
    </row>
    <row r="309" spans="1:12" ht="12" customHeight="1">
      <c r="A309" s="334">
        <f t="shared" si="6"/>
        <v>307</v>
      </c>
      <c r="B309" s="57" t="s">
        <v>1251</v>
      </c>
      <c r="C309" s="59" t="s">
        <v>1252</v>
      </c>
      <c r="D309" s="66" t="s">
        <v>1253</v>
      </c>
      <c r="E309" s="59" t="s">
        <v>103</v>
      </c>
      <c r="F309" s="57" t="s">
        <v>42</v>
      </c>
      <c r="G309" s="57" t="s">
        <v>104</v>
      </c>
      <c r="H309" s="57" t="s">
        <v>104</v>
      </c>
      <c r="I309" s="57" t="s">
        <v>265</v>
      </c>
      <c r="J309" s="57" t="s">
        <v>265</v>
      </c>
      <c r="K309" s="62">
        <v>4</v>
      </c>
      <c r="L309" s="389" t="s">
        <v>1337</v>
      </c>
    </row>
    <row r="310" spans="1:12" ht="12" customHeight="1">
      <c r="A310" s="334">
        <f t="shared" si="6"/>
        <v>308</v>
      </c>
      <c r="B310" s="57" t="s">
        <v>1554</v>
      </c>
      <c r="C310" s="59" t="s">
        <v>1407</v>
      </c>
      <c r="D310" s="66" t="s">
        <v>1408</v>
      </c>
      <c r="E310" s="59" t="s">
        <v>103</v>
      </c>
      <c r="F310" s="57" t="s">
        <v>107</v>
      </c>
      <c r="G310" s="57" t="s">
        <v>104</v>
      </c>
      <c r="H310" s="57" t="s">
        <v>104</v>
      </c>
      <c r="I310" s="57" t="s">
        <v>265</v>
      </c>
      <c r="J310" s="57" t="s">
        <v>265</v>
      </c>
      <c r="K310" s="62" t="s">
        <v>265</v>
      </c>
      <c r="L310" s="390" t="s">
        <v>1101</v>
      </c>
    </row>
    <row r="311" spans="1:12" ht="12" customHeight="1">
      <c r="A311" s="334"/>
      <c r="B311" s="57" t="s">
        <v>1555</v>
      </c>
      <c r="C311" s="59" t="s">
        <v>1556</v>
      </c>
      <c r="D311" s="66" t="s">
        <v>1557</v>
      </c>
      <c r="E311" s="59" t="s">
        <v>105</v>
      </c>
      <c r="F311" s="57" t="s">
        <v>107</v>
      </c>
      <c r="G311" s="57" t="s">
        <v>104</v>
      </c>
      <c r="H311" s="57" t="s">
        <v>104</v>
      </c>
      <c r="I311" s="57" t="s">
        <v>265</v>
      </c>
      <c r="J311" s="57" t="s">
        <v>265</v>
      </c>
      <c r="K311" s="62" t="s">
        <v>265</v>
      </c>
      <c r="L311" s="390" t="s">
        <v>1101</v>
      </c>
    </row>
    <row r="312" spans="1:12" ht="12" customHeight="1">
      <c r="A312" s="334">
        <f>A310+1</f>
        <v>309</v>
      </c>
      <c r="B312" s="57" t="s">
        <v>1772</v>
      </c>
      <c r="C312" s="59" t="s">
        <v>1773</v>
      </c>
      <c r="D312" s="66" t="s">
        <v>1774</v>
      </c>
      <c r="E312" s="59" t="s">
        <v>105</v>
      </c>
      <c r="F312" s="57" t="s">
        <v>107</v>
      </c>
      <c r="G312" s="57" t="s">
        <v>104</v>
      </c>
      <c r="H312" s="57" t="s">
        <v>104</v>
      </c>
      <c r="I312" s="57" t="s">
        <v>265</v>
      </c>
      <c r="J312" s="57" t="s">
        <v>265</v>
      </c>
      <c r="K312" s="62" t="s">
        <v>265</v>
      </c>
      <c r="L312" s="390" t="s">
        <v>1101</v>
      </c>
    </row>
    <row r="313" spans="1:12" ht="12" customHeight="1">
      <c r="A313" s="334">
        <f t="shared" si="6"/>
        <v>310</v>
      </c>
      <c r="B313" s="57" t="s">
        <v>1775</v>
      </c>
      <c r="C313" s="59" t="s">
        <v>1776</v>
      </c>
      <c r="D313" s="66" t="s">
        <v>1777</v>
      </c>
      <c r="E313" s="59" t="s">
        <v>103</v>
      </c>
      <c r="F313" s="57" t="s">
        <v>107</v>
      </c>
      <c r="G313" s="57" t="s">
        <v>104</v>
      </c>
      <c r="H313" s="57" t="s">
        <v>104</v>
      </c>
      <c r="I313" s="57" t="s">
        <v>265</v>
      </c>
      <c r="J313" s="57" t="s">
        <v>265</v>
      </c>
      <c r="K313" s="62" t="s">
        <v>265</v>
      </c>
      <c r="L313" s="390" t="s">
        <v>1101</v>
      </c>
    </row>
    <row r="314" spans="1:12" ht="12" customHeight="1">
      <c r="A314" s="334">
        <f t="shared" si="6"/>
        <v>311</v>
      </c>
      <c r="B314" s="57" t="s">
        <v>1778</v>
      </c>
      <c r="C314" s="59" t="s">
        <v>1779</v>
      </c>
      <c r="D314" s="66" t="s">
        <v>1780</v>
      </c>
      <c r="E314" s="59" t="s">
        <v>105</v>
      </c>
      <c r="F314" s="57" t="s">
        <v>107</v>
      </c>
      <c r="G314" s="57" t="s">
        <v>104</v>
      </c>
      <c r="H314" s="57" t="s">
        <v>104</v>
      </c>
      <c r="I314" s="57" t="s">
        <v>265</v>
      </c>
      <c r="J314" s="57" t="s">
        <v>265</v>
      </c>
      <c r="K314" s="62" t="s">
        <v>265</v>
      </c>
      <c r="L314" s="390" t="s">
        <v>1101</v>
      </c>
    </row>
    <row r="315" spans="1:12" ht="12" customHeight="1">
      <c r="A315" s="334">
        <f t="shared" si="6"/>
        <v>312</v>
      </c>
      <c r="B315" s="57" t="s">
        <v>1781</v>
      </c>
      <c r="C315" s="59" t="s">
        <v>1782</v>
      </c>
      <c r="D315" s="66" t="s">
        <v>1783</v>
      </c>
      <c r="E315" s="59" t="s">
        <v>105</v>
      </c>
      <c r="F315" s="57" t="s">
        <v>107</v>
      </c>
      <c r="G315" s="57" t="s">
        <v>104</v>
      </c>
      <c r="H315" s="57" t="s">
        <v>104</v>
      </c>
      <c r="I315" s="57" t="s">
        <v>265</v>
      </c>
      <c r="J315" s="57" t="s">
        <v>265</v>
      </c>
      <c r="K315" s="62" t="s">
        <v>265</v>
      </c>
      <c r="L315" s="390" t="s">
        <v>1101</v>
      </c>
    </row>
    <row r="316" spans="1:12" ht="12" customHeight="1">
      <c r="A316" s="334">
        <f t="shared" si="6"/>
        <v>313</v>
      </c>
      <c r="B316" s="57" t="s">
        <v>1784</v>
      </c>
      <c r="C316" s="59" t="s">
        <v>1785</v>
      </c>
      <c r="D316" s="66" t="s">
        <v>1786</v>
      </c>
      <c r="E316" s="59" t="s">
        <v>103</v>
      </c>
      <c r="F316" s="57" t="s">
        <v>107</v>
      </c>
      <c r="G316" s="57" t="s">
        <v>104</v>
      </c>
      <c r="H316" s="57" t="s">
        <v>104</v>
      </c>
      <c r="I316" s="57" t="s">
        <v>265</v>
      </c>
      <c r="J316" s="57" t="s">
        <v>265</v>
      </c>
      <c r="K316" s="62" t="s">
        <v>265</v>
      </c>
      <c r="L316" s="390" t="s">
        <v>1101</v>
      </c>
    </row>
    <row r="317" spans="1:12" ht="12" customHeight="1">
      <c r="A317" s="334">
        <f t="shared" si="6"/>
        <v>314</v>
      </c>
      <c r="B317" s="57" t="s">
        <v>1787</v>
      </c>
      <c r="C317" s="59" t="s">
        <v>1788</v>
      </c>
      <c r="D317" s="66" t="s">
        <v>1789</v>
      </c>
      <c r="E317" s="59" t="s">
        <v>103</v>
      </c>
      <c r="F317" s="57" t="s">
        <v>107</v>
      </c>
      <c r="G317" s="57" t="s">
        <v>104</v>
      </c>
      <c r="H317" s="57" t="s">
        <v>104</v>
      </c>
      <c r="I317" s="57" t="s">
        <v>265</v>
      </c>
      <c r="J317" s="57" t="s">
        <v>265</v>
      </c>
      <c r="K317" s="62" t="s">
        <v>265</v>
      </c>
      <c r="L317" s="390" t="s">
        <v>1101</v>
      </c>
    </row>
    <row r="318" spans="1:12" ht="12" customHeight="1">
      <c r="A318" s="334">
        <f>A317+1</f>
        <v>315</v>
      </c>
      <c r="B318" s="57" t="s">
        <v>1790</v>
      </c>
      <c r="C318" s="59" t="s">
        <v>1791</v>
      </c>
      <c r="D318" s="66" t="s">
        <v>1792</v>
      </c>
      <c r="E318" s="59" t="s">
        <v>103</v>
      </c>
      <c r="F318" s="57" t="s">
        <v>107</v>
      </c>
      <c r="G318" s="57" t="s">
        <v>104</v>
      </c>
      <c r="H318" s="57" t="s">
        <v>104</v>
      </c>
      <c r="I318" s="57" t="s">
        <v>265</v>
      </c>
      <c r="J318" s="57" t="s">
        <v>265</v>
      </c>
      <c r="K318" s="62" t="s">
        <v>265</v>
      </c>
      <c r="L318" s="390" t="s">
        <v>1101</v>
      </c>
    </row>
    <row r="319" spans="1:12" ht="12" customHeight="1">
      <c r="A319" s="334">
        <f t="shared" si="6"/>
        <v>316</v>
      </c>
      <c r="B319" s="57" t="s">
        <v>1793</v>
      </c>
      <c r="C319" s="59" t="s">
        <v>1794</v>
      </c>
      <c r="D319" s="66" t="s">
        <v>1795</v>
      </c>
      <c r="E319" s="59" t="s">
        <v>105</v>
      </c>
      <c r="F319" s="57" t="s">
        <v>107</v>
      </c>
      <c r="G319" s="57" t="s">
        <v>104</v>
      </c>
      <c r="H319" s="57" t="s">
        <v>104</v>
      </c>
      <c r="I319" s="57" t="s">
        <v>265</v>
      </c>
      <c r="J319" s="57" t="s">
        <v>265</v>
      </c>
      <c r="K319" s="62" t="s">
        <v>265</v>
      </c>
      <c r="L319" s="390" t="s">
        <v>1101</v>
      </c>
    </row>
    <row r="320" spans="1:12" ht="12" customHeight="1">
      <c r="A320" s="334">
        <f t="shared" si="6"/>
        <v>317</v>
      </c>
      <c r="B320" s="57" t="s">
        <v>1796</v>
      </c>
      <c r="C320" s="59" t="s">
        <v>1797</v>
      </c>
      <c r="D320" s="66" t="s">
        <v>1798</v>
      </c>
      <c r="E320" s="59" t="s">
        <v>103</v>
      </c>
      <c r="F320" s="57" t="s">
        <v>107</v>
      </c>
      <c r="G320" s="57" t="s">
        <v>104</v>
      </c>
      <c r="H320" s="57" t="s">
        <v>104</v>
      </c>
      <c r="I320" s="57" t="s">
        <v>265</v>
      </c>
      <c r="J320" s="57" t="s">
        <v>265</v>
      </c>
      <c r="K320" s="62" t="s">
        <v>265</v>
      </c>
      <c r="L320" s="390" t="s">
        <v>1101</v>
      </c>
    </row>
    <row r="321" spans="1:12" ht="12" customHeight="1">
      <c r="A321" s="334">
        <f t="shared" si="6"/>
        <v>318</v>
      </c>
      <c r="B321" s="57" t="s">
        <v>1799</v>
      </c>
      <c r="C321" s="59" t="s">
        <v>1800</v>
      </c>
      <c r="D321" s="66" t="s">
        <v>1801</v>
      </c>
      <c r="E321" s="59" t="s">
        <v>103</v>
      </c>
      <c r="F321" s="57" t="s">
        <v>107</v>
      </c>
      <c r="G321" s="57" t="s">
        <v>104</v>
      </c>
      <c r="H321" s="57" t="s">
        <v>104</v>
      </c>
      <c r="I321" s="57" t="s">
        <v>265</v>
      </c>
      <c r="J321" s="57" t="s">
        <v>265</v>
      </c>
      <c r="K321" s="62" t="s">
        <v>265</v>
      </c>
      <c r="L321" s="390" t="s">
        <v>1101</v>
      </c>
    </row>
    <row r="322" spans="1:12" ht="12" customHeight="1">
      <c r="A322" s="334">
        <f t="shared" si="6"/>
        <v>319</v>
      </c>
      <c r="B322" s="57" t="s">
        <v>1802</v>
      </c>
      <c r="C322" s="59" t="s">
        <v>1803</v>
      </c>
      <c r="D322" s="66" t="s">
        <v>1804</v>
      </c>
      <c r="E322" s="59" t="s">
        <v>103</v>
      </c>
      <c r="F322" s="57" t="s">
        <v>107</v>
      </c>
      <c r="G322" s="57" t="s">
        <v>104</v>
      </c>
      <c r="H322" s="57" t="s">
        <v>104</v>
      </c>
      <c r="I322" s="57" t="s">
        <v>265</v>
      </c>
      <c r="J322" s="57" t="s">
        <v>265</v>
      </c>
      <c r="K322" s="62" t="s">
        <v>265</v>
      </c>
      <c r="L322" s="390" t="s">
        <v>1101</v>
      </c>
    </row>
    <row r="323" spans="1:12" ht="12" customHeight="1">
      <c r="A323" s="334">
        <f t="shared" si="6"/>
        <v>320</v>
      </c>
      <c r="B323" s="57" t="s">
        <v>304</v>
      </c>
      <c r="C323" s="59" t="s">
        <v>1180</v>
      </c>
      <c r="D323" s="66" t="s">
        <v>205</v>
      </c>
      <c r="E323" s="59" t="s">
        <v>103</v>
      </c>
      <c r="F323" s="57" t="s">
        <v>102</v>
      </c>
      <c r="G323" s="57" t="s">
        <v>265</v>
      </c>
      <c r="H323" s="57" t="s">
        <v>265</v>
      </c>
      <c r="I323" s="57" t="s">
        <v>104</v>
      </c>
      <c r="J323" s="57" t="s">
        <v>265</v>
      </c>
      <c r="K323" s="62">
        <v>1</v>
      </c>
      <c r="L323" s="390" t="s">
        <v>1808</v>
      </c>
    </row>
    <row r="324" spans="1:12" ht="12" customHeight="1">
      <c r="A324" s="334">
        <f t="shared" si="6"/>
        <v>321</v>
      </c>
      <c r="B324" s="57" t="s">
        <v>1174</v>
      </c>
      <c r="C324" s="59" t="s">
        <v>1175</v>
      </c>
      <c r="D324" s="66" t="s">
        <v>203</v>
      </c>
      <c r="E324" s="59" t="s">
        <v>103</v>
      </c>
      <c r="F324" s="57" t="s">
        <v>102</v>
      </c>
      <c r="G324" s="57" t="s">
        <v>265</v>
      </c>
      <c r="H324" s="57" t="s">
        <v>265</v>
      </c>
      <c r="I324" s="57" t="s">
        <v>104</v>
      </c>
      <c r="J324" s="57" t="s">
        <v>265</v>
      </c>
      <c r="K324" s="62" t="s">
        <v>265</v>
      </c>
      <c r="L324" s="390" t="s">
        <v>1808</v>
      </c>
    </row>
    <row r="325" spans="1:12" ht="12" customHeight="1">
      <c r="A325" s="334">
        <f t="shared" si="6"/>
        <v>322</v>
      </c>
      <c r="B325" s="57" t="s">
        <v>100</v>
      </c>
      <c r="C325" s="59" t="s">
        <v>1179</v>
      </c>
      <c r="D325" s="66" t="s">
        <v>204</v>
      </c>
      <c r="E325" s="59" t="s">
        <v>103</v>
      </c>
      <c r="F325" s="57" t="s">
        <v>102</v>
      </c>
      <c r="G325" s="57" t="s">
        <v>265</v>
      </c>
      <c r="H325" s="57" t="s">
        <v>265</v>
      </c>
      <c r="I325" s="57" t="s">
        <v>104</v>
      </c>
      <c r="J325" s="57" t="s">
        <v>265</v>
      </c>
      <c r="K325" s="62" t="s">
        <v>265</v>
      </c>
      <c r="L325" s="390" t="s">
        <v>1808</v>
      </c>
    </row>
    <row r="326" spans="1:12" ht="12" customHeight="1">
      <c r="A326" s="334">
        <f t="shared" si="6"/>
        <v>323</v>
      </c>
      <c r="B326" s="57" t="s">
        <v>1558</v>
      </c>
      <c r="C326" s="59" t="s">
        <v>1805</v>
      </c>
      <c r="D326" s="66" t="s">
        <v>1559</v>
      </c>
      <c r="E326" s="59" t="s">
        <v>103</v>
      </c>
      <c r="F326" s="57" t="s">
        <v>102</v>
      </c>
      <c r="G326" s="57" t="s">
        <v>265</v>
      </c>
      <c r="H326" s="57" t="s">
        <v>265</v>
      </c>
      <c r="I326" s="57" t="s">
        <v>265</v>
      </c>
      <c r="J326" s="57" t="s">
        <v>104</v>
      </c>
      <c r="K326" s="62" t="s">
        <v>265</v>
      </c>
      <c r="L326" s="390" t="s">
        <v>1808</v>
      </c>
    </row>
    <row r="327" spans="1:12" ht="12" customHeight="1">
      <c r="A327" s="334">
        <f t="shared" si="6"/>
        <v>324</v>
      </c>
      <c r="B327" s="57" t="s">
        <v>1551</v>
      </c>
      <c r="C327" s="59" t="s">
        <v>1552</v>
      </c>
      <c r="D327" s="66" t="s">
        <v>1553</v>
      </c>
      <c r="E327" s="59" t="s">
        <v>103</v>
      </c>
      <c r="F327" s="57" t="s">
        <v>102</v>
      </c>
      <c r="G327" s="57" t="s">
        <v>265</v>
      </c>
      <c r="H327" s="57" t="s">
        <v>265</v>
      </c>
      <c r="I327" s="57" t="s">
        <v>265</v>
      </c>
      <c r="J327" s="57" t="s">
        <v>104</v>
      </c>
      <c r="K327" s="62" t="s">
        <v>265</v>
      </c>
      <c r="L327" s="390" t="s">
        <v>1808</v>
      </c>
    </row>
    <row r="328" spans="1:12" ht="12" customHeight="1">
      <c r="A328" s="334">
        <f t="shared" si="6"/>
        <v>325</v>
      </c>
      <c r="B328" s="57" t="s">
        <v>305</v>
      </c>
      <c r="C328" s="59" t="s">
        <v>1184</v>
      </c>
      <c r="D328" s="66" t="s">
        <v>206</v>
      </c>
      <c r="E328" s="59" t="s">
        <v>103</v>
      </c>
      <c r="F328" s="57" t="s">
        <v>102</v>
      </c>
      <c r="G328" s="57" t="s">
        <v>265</v>
      </c>
      <c r="H328" s="57" t="s">
        <v>265</v>
      </c>
      <c r="I328" s="57" t="s">
        <v>104</v>
      </c>
      <c r="J328" s="57" t="s">
        <v>265</v>
      </c>
      <c r="K328" s="62" t="s">
        <v>265</v>
      </c>
      <c r="L328" s="390" t="s">
        <v>1808</v>
      </c>
    </row>
    <row r="329" spans="1:12" ht="12" customHeight="1">
      <c r="A329" s="334">
        <f t="shared" si="6"/>
        <v>326</v>
      </c>
      <c r="B329" s="57" t="s">
        <v>1151</v>
      </c>
      <c r="C329" s="59" t="s">
        <v>1806</v>
      </c>
      <c r="D329" s="66" t="s">
        <v>1807</v>
      </c>
      <c r="E329" s="59" t="s">
        <v>103</v>
      </c>
      <c r="F329" s="57" t="s">
        <v>102</v>
      </c>
      <c r="G329" s="57" t="s">
        <v>265</v>
      </c>
      <c r="H329" s="57" t="s">
        <v>265</v>
      </c>
      <c r="I329" s="57" t="s">
        <v>104</v>
      </c>
      <c r="J329" s="57" t="s">
        <v>265</v>
      </c>
      <c r="K329" s="62" t="s">
        <v>265</v>
      </c>
      <c r="L329" s="390" t="s">
        <v>1808</v>
      </c>
    </row>
    <row r="330" spans="1:12" ht="12" customHeight="1">
      <c r="A330" s="334">
        <f t="shared" si="6"/>
        <v>327</v>
      </c>
      <c r="B330" s="57"/>
      <c r="C330" s="59"/>
      <c r="D330" s="66"/>
      <c r="E330" s="59"/>
      <c r="F330" s="57"/>
      <c r="G330" s="57"/>
      <c r="H330" s="57"/>
      <c r="I330" s="57"/>
      <c r="J330" s="57"/>
      <c r="K330" s="62"/>
      <c r="L330" s="390"/>
    </row>
    <row r="331" spans="1:12" ht="12" customHeight="1">
      <c r="A331" s="334">
        <f t="shared" si="6"/>
        <v>328</v>
      </c>
      <c r="B331" s="57"/>
      <c r="C331" s="59"/>
      <c r="D331" s="66"/>
      <c r="E331" s="59"/>
      <c r="F331" s="57"/>
      <c r="G331" s="57"/>
      <c r="H331" s="57"/>
      <c r="I331" s="57"/>
      <c r="J331" s="57"/>
      <c r="K331" s="62"/>
      <c r="L331" s="390"/>
    </row>
    <row r="332" spans="1:12" ht="12" customHeight="1">
      <c r="A332" s="334">
        <f t="shared" si="6"/>
        <v>329</v>
      </c>
      <c r="B332" s="57"/>
      <c r="C332" s="59"/>
      <c r="D332" s="66"/>
      <c r="E332" s="59"/>
      <c r="F332" s="57"/>
      <c r="G332" s="57"/>
      <c r="H332" s="57"/>
      <c r="I332" s="57"/>
      <c r="J332" s="57"/>
      <c r="K332" s="62"/>
      <c r="L332" s="390"/>
    </row>
    <row r="333" spans="1:12" ht="12" customHeight="1">
      <c r="A333" s="225">
        <f aca="true" t="shared" si="7" ref="A333:A350">A332+1</f>
        <v>330</v>
      </c>
      <c r="B333" s="229"/>
      <c r="C333" s="311"/>
      <c r="D333" s="228"/>
      <c r="E333" s="226"/>
      <c r="F333" s="226"/>
      <c r="G333" s="229"/>
      <c r="H333" s="309"/>
      <c r="I333" s="226"/>
      <c r="J333" s="226"/>
      <c r="K333" s="310"/>
      <c r="L333" s="308"/>
    </row>
    <row r="334" spans="1:12" ht="12" customHeight="1">
      <c r="A334" s="225">
        <f t="shared" si="7"/>
        <v>331</v>
      </c>
      <c r="B334" s="229"/>
      <c r="C334" s="311"/>
      <c r="D334" s="228"/>
      <c r="E334" s="226"/>
      <c r="F334" s="226"/>
      <c r="G334" s="229"/>
      <c r="H334" s="309"/>
      <c r="I334" s="226"/>
      <c r="J334" s="226"/>
      <c r="K334" s="310"/>
      <c r="L334" s="308"/>
    </row>
    <row r="335" spans="1:12" ht="12" customHeight="1">
      <c r="A335" s="225">
        <f t="shared" si="7"/>
        <v>332</v>
      </c>
      <c r="B335" s="229"/>
      <c r="C335" s="311"/>
      <c r="D335" s="228"/>
      <c r="E335" s="226"/>
      <c r="F335" s="226"/>
      <c r="G335" s="229"/>
      <c r="H335" s="309"/>
      <c r="I335" s="226"/>
      <c r="J335" s="226"/>
      <c r="K335" s="234"/>
      <c r="L335" s="308"/>
    </row>
    <row r="336" spans="1:12" ht="12" customHeight="1">
      <c r="A336" s="225">
        <f t="shared" si="7"/>
        <v>333</v>
      </c>
      <c r="B336" s="229"/>
      <c r="C336" s="311"/>
      <c r="D336" s="228"/>
      <c r="E336" s="226"/>
      <c r="F336" s="226"/>
      <c r="G336" s="229"/>
      <c r="H336" s="309"/>
      <c r="I336" s="226"/>
      <c r="J336" s="226"/>
      <c r="K336" s="234"/>
      <c r="L336" s="308"/>
    </row>
    <row r="337" spans="1:12" ht="12" customHeight="1">
      <c r="A337" s="225">
        <f t="shared" si="7"/>
        <v>334</v>
      </c>
      <c r="B337" s="229"/>
      <c r="C337" s="311"/>
      <c r="D337" s="228"/>
      <c r="E337" s="226"/>
      <c r="F337" s="226"/>
      <c r="G337" s="229"/>
      <c r="H337" s="309"/>
      <c r="I337" s="226"/>
      <c r="J337" s="226"/>
      <c r="K337" s="234"/>
      <c r="L337" s="308"/>
    </row>
    <row r="338" spans="1:12" ht="12" customHeight="1">
      <c r="A338" s="225">
        <f t="shared" si="7"/>
        <v>335</v>
      </c>
      <c r="B338" s="229"/>
      <c r="C338" s="311"/>
      <c r="D338" s="228"/>
      <c r="E338" s="226"/>
      <c r="F338" s="226"/>
      <c r="G338" s="229"/>
      <c r="H338" s="309"/>
      <c r="I338" s="226"/>
      <c r="J338" s="226"/>
      <c r="K338" s="310"/>
      <c r="L338" s="308"/>
    </row>
    <row r="339" spans="1:12" ht="12" customHeight="1">
      <c r="A339" s="225">
        <f t="shared" si="7"/>
        <v>336</v>
      </c>
      <c r="B339" s="229"/>
      <c r="C339" s="311"/>
      <c r="D339" s="228"/>
      <c r="E339" s="226"/>
      <c r="F339" s="226"/>
      <c r="G339" s="229"/>
      <c r="H339" s="309"/>
      <c r="I339" s="226"/>
      <c r="J339" s="226"/>
      <c r="K339" s="234"/>
      <c r="L339" s="308"/>
    </row>
    <row r="340" spans="1:12" ht="12" customHeight="1">
      <c r="A340" s="225">
        <f t="shared" si="7"/>
        <v>337</v>
      </c>
      <c r="B340" s="229"/>
      <c r="C340" s="311"/>
      <c r="D340" s="228"/>
      <c r="E340" s="226"/>
      <c r="F340" s="226"/>
      <c r="G340" s="229"/>
      <c r="H340" s="309"/>
      <c r="I340" s="226"/>
      <c r="J340" s="226"/>
      <c r="K340" s="234"/>
      <c r="L340" s="308"/>
    </row>
    <row r="341" spans="1:12" ht="12" customHeight="1">
      <c r="A341" s="225">
        <f t="shared" si="7"/>
        <v>338</v>
      </c>
      <c r="B341" s="229"/>
      <c r="C341" s="311"/>
      <c r="D341" s="228"/>
      <c r="E341" s="226"/>
      <c r="F341" s="226"/>
      <c r="G341" s="229"/>
      <c r="H341" s="309"/>
      <c r="I341" s="226"/>
      <c r="J341" s="226"/>
      <c r="K341" s="234"/>
      <c r="L341" s="308"/>
    </row>
    <row r="342" spans="1:12" ht="12" customHeight="1">
      <c r="A342" s="225">
        <f t="shared" si="7"/>
        <v>339</v>
      </c>
      <c r="B342" s="229"/>
      <c r="C342" s="311"/>
      <c r="D342" s="228"/>
      <c r="E342" s="226"/>
      <c r="F342" s="226"/>
      <c r="G342" s="229"/>
      <c r="H342" s="309"/>
      <c r="I342" s="226"/>
      <c r="J342" s="226"/>
      <c r="K342" s="234"/>
      <c r="L342" s="308"/>
    </row>
    <row r="343" spans="1:12" ht="12" customHeight="1">
      <c r="A343" s="225">
        <f t="shared" si="7"/>
        <v>340</v>
      </c>
      <c r="B343" s="229"/>
      <c r="C343" s="311"/>
      <c r="D343" s="228"/>
      <c r="E343" s="226"/>
      <c r="F343" s="226"/>
      <c r="G343" s="229"/>
      <c r="H343" s="309"/>
      <c r="I343" s="226"/>
      <c r="J343" s="226"/>
      <c r="K343" s="234"/>
      <c r="L343" s="308"/>
    </row>
    <row r="344" spans="1:12" ht="12" customHeight="1">
      <c r="A344" s="225">
        <f t="shared" si="7"/>
        <v>341</v>
      </c>
      <c r="B344" s="229"/>
      <c r="C344" s="311"/>
      <c r="D344" s="228"/>
      <c r="E344" s="226"/>
      <c r="F344" s="226"/>
      <c r="G344" s="229"/>
      <c r="H344" s="309"/>
      <c r="I344" s="226"/>
      <c r="J344" s="226"/>
      <c r="K344" s="310"/>
      <c r="L344" s="312"/>
    </row>
    <row r="345" spans="1:12" ht="12" customHeight="1">
      <c r="A345" s="225">
        <f t="shared" si="7"/>
        <v>342</v>
      </c>
      <c r="B345" s="229"/>
      <c r="C345" s="311"/>
      <c r="D345" s="228"/>
      <c r="E345" s="226"/>
      <c r="F345" s="226"/>
      <c r="G345" s="229"/>
      <c r="H345" s="309"/>
      <c r="I345" s="226"/>
      <c r="J345" s="226"/>
      <c r="K345" s="310"/>
      <c r="L345" s="312"/>
    </row>
    <row r="346" spans="1:12" ht="12" customHeight="1">
      <c r="A346" s="225">
        <f t="shared" si="7"/>
        <v>343</v>
      </c>
      <c r="B346" s="229"/>
      <c r="C346" s="311"/>
      <c r="D346" s="228"/>
      <c r="E346" s="226"/>
      <c r="F346" s="226"/>
      <c r="G346" s="229"/>
      <c r="H346" s="309"/>
      <c r="I346" s="226"/>
      <c r="J346" s="226"/>
      <c r="K346" s="310"/>
      <c r="L346" s="312"/>
    </row>
    <row r="347" spans="1:12" ht="12" customHeight="1">
      <c r="A347" s="225">
        <f t="shared" si="7"/>
        <v>344</v>
      </c>
      <c r="B347" s="229"/>
      <c r="C347" s="311"/>
      <c r="D347" s="228"/>
      <c r="E347" s="226"/>
      <c r="F347" s="226"/>
      <c r="G347" s="229"/>
      <c r="H347" s="309"/>
      <c r="I347" s="226"/>
      <c r="J347" s="226"/>
      <c r="K347" s="310"/>
      <c r="L347" s="312"/>
    </row>
    <row r="348" spans="1:12" ht="12" customHeight="1">
      <c r="A348" s="225">
        <f t="shared" si="7"/>
        <v>345</v>
      </c>
      <c r="B348" s="229"/>
      <c r="C348" s="311"/>
      <c r="D348" s="228"/>
      <c r="E348" s="226"/>
      <c r="F348" s="226"/>
      <c r="G348" s="229"/>
      <c r="H348" s="309"/>
      <c r="I348" s="226"/>
      <c r="J348" s="226"/>
      <c r="K348" s="310"/>
      <c r="L348" s="312"/>
    </row>
    <row r="349" spans="1:12" ht="12" customHeight="1">
      <c r="A349" s="225">
        <f t="shared" si="7"/>
        <v>346</v>
      </c>
      <c r="B349" s="226"/>
      <c r="C349" s="229"/>
      <c r="D349" s="228"/>
      <c r="E349" s="226"/>
      <c r="F349" s="226"/>
      <c r="G349" s="226"/>
      <c r="H349" s="226"/>
      <c r="I349" s="226"/>
      <c r="J349" s="309"/>
      <c r="K349" s="234"/>
      <c r="L349" s="312"/>
    </row>
    <row r="350" spans="1:12" ht="12" customHeight="1">
      <c r="A350" s="225">
        <f t="shared" si="7"/>
        <v>347</v>
      </c>
      <c r="B350" s="226"/>
      <c r="C350" s="229"/>
      <c r="D350" s="228"/>
      <c r="E350" s="226"/>
      <c r="F350" s="226"/>
      <c r="G350" s="226"/>
      <c r="H350" s="226"/>
      <c r="I350" s="226"/>
      <c r="J350" s="309"/>
      <c r="K350" s="310"/>
      <c r="L350" s="312"/>
    </row>
    <row r="351" spans="1:12" ht="12" customHeight="1">
      <c r="A351" s="225">
        <f aca="true" t="shared" si="8" ref="A351:A377">A350+1</f>
        <v>348</v>
      </c>
      <c r="B351" s="229"/>
      <c r="C351" s="227"/>
      <c r="D351" s="228"/>
      <c r="E351" s="226"/>
      <c r="F351" s="226"/>
      <c r="G351" s="226"/>
      <c r="H351" s="226"/>
      <c r="I351" s="226"/>
      <c r="J351" s="226"/>
      <c r="K351" s="234"/>
      <c r="L351" s="239"/>
    </row>
    <row r="352" spans="1:12" ht="12" customHeight="1">
      <c r="A352" s="225">
        <f t="shared" si="8"/>
        <v>349</v>
      </c>
      <c r="B352" s="229"/>
      <c r="C352" s="227"/>
      <c r="D352" s="228"/>
      <c r="E352" s="226"/>
      <c r="F352" s="226"/>
      <c r="G352" s="226"/>
      <c r="H352" s="226"/>
      <c r="I352" s="226"/>
      <c r="J352" s="226"/>
      <c r="K352" s="234"/>
      <c r="L352" s="239"/>
    </row>
    <row r="353" spans="1:12" ht="12" customHeight="1">
      <c r="A353" s="225">
        <f t="shared" si="8"/>
        <v>350</v>
      </c>
      <c r="B353" s="226"/>
      <c r="C353" s="227"/>
      <c r="D353" s="228"/>
      <c r="E353" s="226"/>
      <c r="F353" s="226"/>
      <c r="G353" s="226"/>
      <c r="H353" s="226"/>
      <c r="I353" s="226"/>
      <c r="J353" s="226"/>
      <c r="K353" s="234"/>
      <c r="L353" s="239"/>
    </row>
    <row r="354" spans="1:12" ht="12" customHeight="1">
      <c r="A354" s="225">
        <f t="shared" si="8"/>
        <v>351</v>
      </c>
      <c r="B354" s="226"/>
      <c r="C354" s="240"/>
      <c r="D354" s="230"/>
      <c r="E354" s="231"/>
      <c r="F354" s="231"/>
      <c r="G354" s="231"/>
      <c r="H354" s="226"/>
      <c r="I354" s="226"/>
      <c r="J354" s="226"/>
      <c r="K354" s="234"/>
      <c r="L354" s="239"/>
    </row>
    <row r="355" spans="1:12" ht="12" customHeight="1">
      <c r="A355" s="225">
        <f t="shared" si="8"/>
        <v>352</v>
      </c>
      <c r="B355" s="226"/>
      <c r="C355" s="236"/>
      <c r="D355" s="230"/>
      <c r="E355" s="226"/>
      <c r="F355" s="226"/>
      <c r="G355" s="231"/>
      <c r="H355" s="226"/>
      <c r="I355" s="226"/>
      <c r="J355" s="226"/>
      <c r="K355" s="234"/>
      <c r="L355" s="239"/>
    </row>
    <row r="356" spans="1:12" ht="12" customHeight="1">
      <c r="A356" s="225">
        <f t="shared" si="8"/>
        <v>353</v>
      </c>
      <c r="B356" s="226"/>
      <c r="C356" s="227"/>
      <c r="D356" s="228"/>
      <c r="E356" s="226"/>
      <c r="F356" s="226"/>
      <c r="G356" s="226"/>
      <c r="H356" s="226"/>
      <c r="I356" s="226"/>
      <c r="J356" s="226"/>
      <c r="K356" s="234"/>
      <c r="L356" s="238"/>
    </row>
    <row r="357" spans="1:12" ht="12" customHeight="1">
      <c r="A357" s="225">
        <f t="shared" si="8"/>
        <v>354</v>
      </c>
      <c r="B357" s="226"/>
      <c r="C357" s="227"/>
      <c r="D357" s="228"/>
      <c r="E357" s="226"/>
      <c r="F357" s="226"/>
      <c r="G357" s="226"/>
      <c r="H357" s="226"/>
      <c r="I357" s="226"/>
      <c r="J357" s="226"/>
      <c r="K357" s="234"/>
      <c r="L357" s="238"/>
    </row>
    <row r="358" spans="1:12" ht="12" customHeight="1">
      <c r="A358" s="225">
        <f t="shared" si="8"/>
        <v>355</v>
      </c>
      <c r="B358" s="226"/>
      <c r="C358" s="240"/>
      <c r="D358" s="230"/>
      <c r="E358" s="231"/>
      <c r="F358" s="226"/>
      <c r="G358" s="226"/>
      <c r="H358" s="226"/>
      <c r="I358" s="233"/>
      <c r="J358" s="226"/>
      <c r="K358" s="234"/>
      <c r="L358" s="238"/>
    </row>
    <row r="359" spans="1:12" ht="12" customHeight="1">
      <c r="A359" s="225">
        <f t="shared" si="8"/>
        <v>356</v>
      </c>
      <c r="B359" s="226"/>
      <c r="C359" s="227"/>
      <c r="D359" s="228"/>
      <c r="E359" s="226"/>
      <c r="F359" s="226"/>
      <c r="G359" s="226"/>
      <c r="H359" s="226"/>
      <c r="I359" s="226"/>
      <c r="J359" s="226"/>
      <c r="K359" s="234"/>
      <c r="L359" s="232"/>
    </row>
    <row r="360" spans="1:12" ht="12" customHeight="1">
      <c r="A360" s="225">
        <f t="shared" si="8"/>
        <v>357</v>
      </c>
      <c r="B360" s="226"/>
      <c r="C360" s="227"/>
      <c r="D360" s="228"/>
      <c r="E360" s="226"/>
      <c r="F360" s="226"/>
      <c r="G360" s="226"/>
      <c r="H360" s="226"/>
      <c r="I360" s="226"/>
      <c r="J360" s="226"/>
      <c r="K360" s="234"/>
      <c r="L360" s="232"/>
    </row>
    <row r="361" spans="1:12" ht="12" customHeight="1">
      <c r="A361" s="225">
        <f t="shared" si="8"/>
        <v>358</v>
      </c>
      <c r="B361" s="226"/>
      <c r="C361" s="227"/>
      <c r="D361" s="228"/>
      <c r="E361" s="226"/>
      <c r="F361" s="226"/>
      <c r="G361" s="226"/>
      <c r="H361" s="226"/>
      <c r="I361" s="226"/>
      <c r="J361" s="226"/>
      <c r="K361" s="234"/>
      <c r="L361" s="232"/>
    </row>
    <row r="362" spans="1:12" ht="12" customHeight="1">
      <c r="A362" s="225">
        <f t="shared" si="8"/>
        <v>359</v>
      </c>
      <c r="B362" s="226"/>
      <c r="C362" s="227"/>
      <c r="D362" s="235"/>
      <c r="E362" s="226"/>
      <c r="F362" s="226"/>
      <c r="G362" s="226"/>
      <c r="H362" s="226"/>
      <c r="I362" s="226"/>
      <c r="J362" s="226"/>
      <c r="K362" s="234"/>
      <c r="L362" s="232"/>
    </row>
    <row r="363" spans="1:12" ht="12" customHeight="1">
      <c r="A363" s="225">
        <f t="shared" si="8"/>
        <v>360</v>
      </c>
      <c r="B363" s="226"/>
      <c r="C363" s="227"/>
      <c r="D363" s="235"/>
      <c r="E363" s="226"/>
      <c r="F363" s="226"/>
      <c r="G363" s="226"/>
      <c r="H363" s="226"/>
      <c r="I363" s="226"/>
      <c r="J363" s="226"/>
      <c r="K363" s="234"/>
      <c r="L363" s="232"/>
    </row>
    <row r="364" spans="1:12" ht="12" customHeight="1">
      <c r="A364" s="225">
        <f t="shared" si="8"/>
        <v>361</v>
      </c>
      <c r="B364" s="226"/>
      <c r="C364" s="227"/>
      <c r="D364" s="235"/>
      <c r="E364" s="226"/>
      <c r="F364" s="226"/>
      <c r="G364" s="226"/>
      <c r="H364" s="226"/>
      <c r="I364" s="226"/>
      <c r="J364" s="226"/>
      <c r="K364" s="234"/>
      <c r="L364" s="232"/>
    </row>
    <row r="365" spans="1:12" ht="12" customHeight="1">
      <c r="A365" s="225">
        <f t="shared" si="8"/>
        <v>362</v>
      </c>
      <c r="B365" s="226"/>
      <c r="C365" s="227"/>
      <c r="D365" s="235"/>
      <c r="E365" s="226"/>
      <c r="F365" s="226"/>
      <c r="G365" s="226"/>
      <c r="H365" s="226"/>
      <c r="I365" s="226"/>
      <c r="J365" s="226"/>
      <c r="K365" s="234"/>
      <c r="L365" s="232"/>
    </row>
    <row r="366" spans="1:12" ht="12" customHeight="1">
      <c r="A366" s="225">
        <f t="shared" si="8"/>
        <v>363</v>
      </c>
      <c r="B366" s="226"/>
      <c r="C366" s="227"/>
      <c r="D366" s="235"/>
      <c r="E366" s="226"/>
      <c r="F366" s="226"/>
      <c r="G366" s="226"/>
      <c r="H366" s="226"/>
      <c r="I366" s="226"/>
      <c r="J366" s="226"/>
      <c r="K366" s="234"/>
      <c r="L366" s="232"/>
    </row>
    <row r="367" spans="1:12" ht="12" customHeight="1">
      <c r="A367" s="225">
        <f t="shared" si="8"/>
        <v>364</v>
      </c>
      <c r="B367" s="226"/>
      <c r="C367" s="227"/>
      <c r="D367" s="235"/>
      <c r="E367" s="226"/>
      <c r="F367" s="226"/>
      <c r="G367" s="226"/>
      <c r="H367" s="226"/>
      <c r="I367" s="226"/>
      <c r="J367" s="226"/>
      <c r="K367" s="234"/>
      <c r="L367" s="232"/>
    </row>
    <row r="368" spans="1:12" ht="12" customHeight="1">
      <c r="A368" s="225">
        <f t="shared" si="8"/>
        <v>365</v>
      </c>
      <c r="B368" s="226"/>
      <c r="C368" s="227"/>
      <c r="D368" s="235"/>
      <c r="E368" s="226"/>
      <c r="F368" s="226"/>
      <c r="G368" s="226"/>
      <c r="H368" s="226"/>
      <c r="I368" s="226"/>
      <c r="J368" s="226"/>
      <c r="K368" s="234"/>
      <c r="L368" s="232"/>
    </row>
    <row r="369" spans="1:12" ht="12" customHeight="1">
      <c r="A369" s="225">
        <f t="shared" si="8"/>
        <v>366</v>
      </c>
      <c r="B369" s="226"/>
      <c r="C369" s="227"/>
      <c r="D369" s="235"/>
      <c r="E369" s="226"/>
      <c r="F369" s="226"/>
      <c r="G369" s="226"/>
      <c r="H369" s="226"/>
      <c r="I369" s="226"/>
      <c r="J369" s="226"/>
      <c r="K369" s="234"/>
      <c r="L369" s="232"/>
    </row>
    <row r="370" spans="1:12" ht="12" customHeight="1">
      <c r="A370" s="225">
        <f t="shared" si="8"/>
        <v>367</v>
      </c>
      <c r="B370" s="226"/>
      <c r="C370" s="227"/>
      <c r="D370" s="228"/>
      <c r="E370" s="226"/>
      <c r="F370" s="226"/>
      <c r="G370" s="226"/>
      <c r="H370" s="226"/>
      <c r="I370" s="226"/>
      <c r="J370" s="226"/>
      <c r="K370" s="234"/>
      <c r="L370" s="232"/>
    </row>
    <row r="371" spans="1:12" ht="12" customHeight="1">
      <c r="A371" s="225">
        <f t="shared" si="8"/>
        <v>368</v>
      </c>
      <c r="B371" s="226"/>
      <c r="C371" s="227"/>
      <c r="D371" s="228"/>
      <c r="E371" s="226"/>
      <c r="F371" s="226"/>
      <c r="G371" s="226"/>
      <c r="H371" s="226"/>
      <c r="I371" s="226"/>
      <c r="J371" s="226"/>
      <c r="K371" s="234"/>
      <c r="L371" s="232"/>
    </row>
    <row r="372" spans="1:12" ht="12" customHeight="1">
      <c r="A372" s="225">
        <f t="shared" si="8"/>
        <v>369</v>
      </c>
      <c r="B372" s="226"/>
      <c r="C372" s="227"/>
      <c r="D372" s="228"/>
      <c r="E372" s="226"/>
      <c r="F372" s="226"/>
      <c r="G372" s="226"/>
      <c r="H372" s="226"/>
      <c r="I372" s="226"/>
      <c r="J372" s="226"/>
      <c r="K372" s="234"/>
      <c r="L372" s="232"/>
    </row>
    <row r="373" spans="1:12" ht="12" customHeight="1">
      <c r="A373" s="225">
        <f t="shared" si="8"/>
        <v>370</v>
      </c>
      <c r="B373" s="226"/>
      <c r="C373" s="227"/>
      <c r="D373" s="228"/>
      <c r="E373" s="226"/>
      <c r="F373" s="226"/>
      <c r="G373" s="226"/>
      <c r="H373" s="226"/>
      <c r="I373" s="226"/>
      <c r="J373" s="226"/>
      <c r="K373" s="234"/>
      <c r="L373" s="232"/>
    </row>
    <row r="374" spans="1:12" ht="12" customHeight="1">
      <c r="A374" s="225">
        <f t="shared" si="8"/>
        <v>371</v>
      </c>
      <c r="B374" s="226"/>
      <c r="C374" s="227"/>
      <c r="D374" s="235"/>
      <c r="E374" s="226"/>
      <c r="F374" s="226"/>
      <c r="G374" s="226"/>
      <c r="H374" s="226"/>
      <c r="I374" s="226"/>
      <c r="J374" s="226"/>
      <c r="K374" s="234"/>
      <c r="L374" s="232"/>
    </row>
    <row r="375" spans="1:12" ht="12" customHeight="1">
      <c r="A375" s="225">
        <f t="shared" si="8"/>
        <v>372</v>
      </c>
      <c r="B375" s="226"/>
      <c r="C375" s="237"/>
      <c r="D375" s="228"/>
      <c r="E375" s="226"/>
      <c r="F375" s="226"/>
      <c r="G375" s="226"/>
      <c r="H375" s="226"/>
      <c r="I375" s="226"/>
      <c r="J375" s="226"/>
      <c r="K375" s="234"/>
      <c r="L375" s="232"/>
    </row>
    <row r="376" spans="1:12" ht="12" customHeight="1">
      <c r="A376" s="225">
        <f t="shared" si="8"/>
        <v>373</v>
      </c>
      <c r="B376" s="226"/>
      <c r="C376" s="227"/>
      <c r="D376" s="228"/>
      <c r="E376" s="226"/>
      <c r="F376" s="226"/>
      <c r="G376" s="226"/>
      <c r="H376" s="226"/>
      <c r="I376" s="226"/>
      <c r="J376" s="226"/>
      <c r="K376" s="234"/>
      <c r="L376" s="232"/>
    </row>
    <row r="377" spans="1:12" ht="12" customHeight="1" thickBot="1">
      <c r="A377" s="241">
        <f t="shared" si="8"/>
        <v>374</v>
      </c>
      <c r="B377" s="242"/>
      <c r="C377" s="243"/>
      <c r="D377" s="244"/>
      <c r="E377" s="242"/>
      <c r="F377" s="242"/>
      <c r="G377" s="242"/>
      <c r="H377" s="242"/>
      <c r="I377" s="242"/>
      <c r="J377" s="242"/>
      <c r="K377" s="245"/>
      <c r="L377" s="246"/>
    </row>
    <row r="378" ht="11.25">
      <c r="G378" s="67"/>
    </row>
    <row r="380" spans="7:10" ht="11.25">
      <c r="G380" s="127"/>
      <c r="H380" s="127"/>
      <c r="I380" s="127"/>
      <c r="J380" s="127"/>
    </row>
  </sheetData>
  <sheetProtection/>
  <autoFilter ref="A2:L377"/>
  <mergeCells count="1">
    <mergeCell ref="A1:L1"/>
  </mergeCells>
  <dataValidations count="2">
    <dataValidation type="list" allowBlank="1" showInputMessage="1" showErrorMessage="1" sqref="F368:F377 F349:F366 F3:F332">
      <formula1>"一般,大学,高校,Ｊｒ"</formula1>
    </dataValidation>
    <dataValidation type="list" allowBlank="1" showInputMessage="1" showErrorMessage="1" sqref="E3:E377">
      <formula1>"男,女"</formula1>
    </dataValidation>
  </dataValidations>
  <printOptions/>
  <pageMargins left="0.7" right="0.7" top="0.75" bottom="0.75" header="0.3" footer="0.3"/>
  <pageSetup orientation="portrait" paperSize="9" r:id="rId1"/>
</worksheet>
</file>

<file path=xl/worksheets/sheet9.xml><?xml version="1.0" encoding="utf-8"?>
<worksheet xmlns="http://schemas.openxmlformats.org/spreadsheetml/2006/main" xmlns:r="http://schemas.openxmlformats.org/officeDocument/2006/relationships">
  <dimension ref="A1:L383"/>
  <sheetViews>
    <sheetView zoomScalePageLayoutView="0" workbookViewId="0" topLeftCell="A1">
      <pane ySplit="2" topLeftCell="A3" activePane="bottomLeft" state="frozen"/>
      <selection pane="topLeft" activeCell="A1" sqref="A1"/>
      <selection pane="bottomLeft" activeCell="F22" sqref="F22"/>
    </sheetView>
  </sheetViews>
  <sheetFormatPr defaultColWidth="8.796875" defaultRowHeight="14.25"/>
  <cols>
    <col min="1" max="1" width="4.5" style="67" bestFit="1" customWidth="1"/>
    <col min="2" max="2" width="9.19921875" style="74" customWidth="1"/>
    <col min="3" max="3" width="12.19921875" style="70" customWidth="1"/>
    <col min="4" max="4" width="23" style="70" customWidth="1"/>
    <col min="5" max="5" width="4.69921875" style="74" bestFit="1" customWidth="1"/>
    <col min="6" max="8" width="5.59765625" style="74" customWidth="1"/>
    <col min="9" max="9" width="5.59765625" style="74" bestFit="1" customWidth="1"/>
    <col min="10" max="10" width="6.19921875" style="74" customWidth="1"/>
    <col min="11" max="11" width="7.5" style="67" customWidth="1"/>
    <col min="12" max="12" width="27.59765625" style="75" bestFit="1" customWidth="1"/>
    <col min="13" max="16384" width="9" style="127" customWidth="1"/>
  </cols>
  <sheetData>
    <row r="1" spans="1:12" ht="28.5" customHeight="1" thickBot="1">
      <c r="A1" s="509" t="s">
        <v>429</v>
      </c>
      <c r="B1" s="509"/>
      <c r="C1" s="509"/>
      <c r="D1" s="509"/>
      <c r="E1" s="509"/>
      <c r="F1" s="509"/>
      <c r="G1" s="509"/>
      <c r="H1" s="509"/>
      <c r="I1" s="509"/>
      <c r="J1" s="509"/>
      <c r="K1" s="509"/>
      <c r="L1" s="509"/>
    </row>
    <row r="2" spans="1:12" s="128" customFormat="1" ht="25.5" customHeight="1" thickBot="1">
      <c r="A2" s="45" t="s">
        <v>169</v>
      </c>
      <c r="B2" s="46" t="s">
        <v>135</v>
      </c>
      <c r="C2" s="47" t="s">
        <v>271</v>
      </c>
      <c r="D2" s="47" t="s">
        <v>136</v>
      </c>
      <c r="E2" s="48" t="s">
        <v>272</v>
      </c>
      <c r="F2" s="46" t="s">
        <v>101</v>
      </c>
      <c r="G2" s="48" t="s">
        <v>273</v>
      </c>
      <c r="H2" s="48" t="s">
        <v>274</v>
      </c>
      <c r="I2" s="48" t="s">
        <v>275</v>
      </c>
      <c r="J2" s="48" t="s">
        <v>276</v>
      </c>
      <c r="K2" s="49" t="s">
        <v>137</v>
      </c>
      <c r="L2" s="50" t="s">
        <v>277</v>
      </c>
    </row>
    <row r="3" spans="1:12" s="128" customFormat="1" ht="12" customHeight="1">
      <c r="A3" s="51">
        <v>1</v>
      </c>
      <c r="B3" s="52" t="s">
        <v>431</v>
      </c>
      <c r="C3" s="222" t="s">
        <v>432</v>
      </c>
      <c r="D3" s="247" t="s">
        <v>433</v>
      </c>
      <c r="E3" s="248" t="s">
        <v>138</v>
      </c>
      <c r="F3" s="52" t="s">
        <v>102</v>
      </c>
      <c r="G3" s="248"/>
      <c r="H3" s="248"/>
      <c r="I3" s="248"/>
      <c r="J3" s="248"/>
      <c r="K3" s="249"/>
      <c r="L3" s="290" t="s">
        <v>139</v>
      </c>
    </row>
    <row r="4" spans="1:12" s="128" customFormat="1" ht="12" customHeight="1">
      <c r="A4" s="156">
        <f aca="true" t="shared" si="0" ref="A4:A67">A3+1</f>
        <v>2</v>
      </c>
      <c r="B4" s="138" t="s">
        <v>434</v>
      </c>
      <c r="C4" s="135" t="s">
        <v>435</v>
      </c>
      <c r="D4" s="155" t="s">
        <v>436</v>
      </c>
      <c r="E4" s="138" t="s">
        <v>103</v>
      </c>
      <c r="F4" s="138" t="s">
        <v>102</v>
      </c>
      <c r="G4" s="138"/>
      <c r="H4" s="138"/>
      <c r="I4" s="138"/>
      <c r="J4" s="250" t="s">
        <v>430</v>
      </c>
      <c r="K4" s="251"/>
      <c r="L4" s="291" t="s">
        <v>139</v>
      </c>
    </row>
    <row r="5" spans="1:12" ht="12" customHeight="1">
      <c r="A5" s="156">
        <f t="shared" si="0"/>
        <v>3</v>
      </c>
      <c r="B5" s="138" t="s">
        <v>294</v>
      </c>
      <c r="C5" s="135" t="s">
        <v>437</v>
      </c>
      <c r="D5" s="155" t="s">
        <v>179</v>
      </c>
      <c r="E5" s="138" t="s">
        <v>103</v>
      </c>
      <c r="F5" s="138" t="s">
        <v>102</v>
      </c>
      <c r="G5" s="138"/>
      <c r="H5" s="138"/>
      <c r="I5" s="138" t="s">
        <v>104</v>
      </c>
      <c r="J5" s="250"/>
      <c r="K5" s="251"/>
      <c r="L5" s="291" t="s">
        <v>139</v>
      </c>
    </row>
    <row r="6" spans="1:12" ht="12" customHeight="1">
      <c r="A6" s="53">
        <f t="shared" si="0"/>
        <v>4</v>
      </c>
      <c r="B6" s="54" t="s">
        <v>438</v>
      </c>
      <c r="C6" s="159" t="s">
        <v>439</v>
      </c>
      <c r="D6" s="55" t="s">
        <v>253</v>
      </c>
      <c r="E6" s="54" t="s">
        <v>103</v>
      </c>
      <c r="F6" s="54" t="s">
        <v>102</v>
      </c>
      <c r="G6" s="54"/>
      <c r="H6" s="54"/>
      <c r="I6" s="54" t="s">
        <v>104</v>
      </c>
      <c r="J6" s="252"/>
      <c r="K6" s="253"/>
      <c r="L6" s="292" t="s">
        <v>139</v>
      </c>
    </row>
    <row r="7" spans="1:12" ht="12" customHeight="1">
      <c r="A7" s="254">
        <f t="shared" si="0"/>
        <v>5</v>
      </c>
      <c r="B7" s="130" t="s">
        <v>440</v>
      </c>
      <c r="C7" s="148" t="s">
        <v>441</v>
      </c>
      <c r="D7" s="131" t="s">
        <v>442</v>
      </c>
      <c r="E7" s="132" t="s">
        <v>103</v>
      </c>
      <c r="F7" s="133" t="s">
        <v>102</v>
      </c>
      <c r="G7" s="132" t="s">
        <v>265</v>
      </c>
      <c r="H7" s="132" t="s">
        <v>265</v>
      </c>
      <c r="I7" s="133" t="s">
        <v>265</v>
      </c>
      <c r="J7" s="133" t="s">
        <v>104</v>
      </c>
      <c r="K7" s="144" t="s">
        <v>265</v>
      </c>
      <c r="L7" s="257" t="s">
        <v>146</v>
      </c>
    </row>
    <row r="8" spans="1:12" ht="12" customHeight="1">
      <c r="A8" s="156">
        <f t="shared" si="0"/>
        <v>6</v>
      </c>
      <c r="B8" s="134" t="s">
        <v>443</v>
      </c>
      <c r="C8" s="149" t="s">
        <v>444</v>
      </c>
      <c r="D8" s="58" t="s">
        <v>445</v>
      </c>
      <c r="E8" s="59" t="s">
        <v>103</v>
      </c>
      <c r="F8" s="57" t="s">
        <v>102</v>
      </c>
      <c r="G8" s="59" t="s">
        <v>265</v>
      </c>
      <c r="H8" s="59" t="s">
        <v>265</v>
      </c>
      <c r="I8" s="57" t="s">
        <v>104</v>
      </c>
      <c r="J8" s="57" t="s">
        <v>265</v>
      </c>
      <c r="K8" s="62" t="s">
        <v>265</v>
      </c>
      <c r="L8" s="278" t="s">
        <v>146</v>
      </c>
    </row>
    <row r="9" spans="1:12" ht="12" customHeight="1">
      <c r="A9" s="156">
        <f t="shared" si="0"/>
        <v>7</v>
      </c>
      <c r="B9" s="134" t="s">
        <v>446</v>
      </c>
      <c r="C9" s="149" t="s">
        <v>447</v>
      </c>
      <c r="D9" s="58" t="s">
        <v>448</v>
      </c>
      <c r="E9" s="59" t="s">
        <v>103</v>
      </c>
      <c r="F9" s="57" t="s">
        <v>102</v>
      </c>
      <c r="G9" s="59" t="s">
        <v>265</v>
      </c>
      <c r="H9" s="59" t="s">
        <v>265</v>
      </c>
      <c r="I9" s="57" t="s">
        <v>104</v>
      </c>
      <c r="J9" s="57" t="s">
        <v>265</v>
      </c>
      <c r="K9" s="62" t="s">
        <v>265</v>
      </c>
      <c r="L9" s="278" t="s">
        <v>146</v>
      </c>
    </row>
    <row r="10" spans="1:12" ht="12" customHeight="1">
      <c r="A10" s="56">
        <f t="shared" si="0"/>
        <v>8</v>
      </c>
      <c r="B10" s="134" t="s">
        <v>449</v>
      </c>
      <c r="C10" s="149" t="s">
        <v>450</v>
      </c>
      <c r="D10" s="58" t="s">
        <v>451</v>
      </c>
      <c r="E10" s="59" t="s">
        <v>103</v>
      </c>
      <c r="F10" s="57" t="s">
        <v>102</v>
      </c>
      <c r="G10" s="59" t="s">
        <v>265</v>
      </c>
      <c r="H10" s="59" t="s">
        <v>265</v>
      </c>
      <c r="I10" s="57" t="s">
        <v>104</v>
      </c>
      <c r="J10" s="57" t="s">
        <v>265</v>
      </c>
      <c r="K10" s="62" t="s">
        <v>265</v>
      </c>
      <c r="L10" s="278" t="s">
        <v>146</v>
      </c>
    </row>
    <row r="11" spans="1:12" ht="12" customHeight="1">
      <c r="A11" s="56">
        <f t="shared" si="0"/>
        <v>9</v>
      </c>
      <c r="B11" s="134" t="s">
        <v>241</v>
      </c>
      <c r="C11" s="149" t="s">
        <v>452</v>
      </c>
      <c r="D11" s="58" t="s">
        <v>372</v>
      </c>
      <c r="E11" s="59" t="s">
        <v>103</v>
      </c>
      <c r="F11" s="57" t="s">
        <v>42</v>
      </c>
      <c r="G11" s="59" t="s">
        <v>104</v>
      </c>
      <c r="H11" s="57" t="s">
        <v>104</v>
      </c>
      <c r="I11" s="59" t="s">
        <v>265</v>
      </c>
      <c r="J11" s="57" t="s">
        <v>265</v>
      </c>
      <c r="K11" s="62" t="s">
        <v>281</v>
      </c>
      <c r="L11" s="278" t="s">
        <v>146</v>
      </c>
    </row>
    <row r="12" spans="1:12" ht="12" customHeight="1">
      <c r="A12" s="56">
        <f t="shared" si="0"/>
        <v>10</v>
      </c>
      <c r="B12" s="134" t="s">
        <v>453</v>
      </c>
      <c r="C12" s="149" t="s">
        <v>454</v>
      </c>
      <c r="D12" s="58" t="s">
        <v>455</v>
      </c>
      <c r="E12" s="59" t="s">
        <v>105</v>
      </c>
      <c r="F12" s="57" t="s">
        <v>102</v>
      </c>
      <c r="G12" s="59" t="s">
        <v>265</v>
      </c>
      <c r="H12" s="57" t="s">
        <v>265</v>
      </c>
      <c r="I12" s="57" t="s">
        <v>104</v>
      </c>
      <c r="J12" s="57" t="s">
        <v>265</v>
      </c>
      <c r="K12" s="62" t="s">
        <v>281</v>
      </c>
      <c r="L12" s="278" t="s">
        <v>146</v>
      </c>
    </row>
    <row r="13" spans="1:12" ht="12" customHeight="1">
      <c r="A13" s="56">
        <f t="shared" si="0"/>
        <v>11</v>
      </c>
      <c r="B13" s="134" t="s">
        <v>456</v>
      </c>
      <c r="C13" s="149" t="s">
        <v>457</v>
      </c>
      <c r="D13" s="58" t="s">
        <v>373</v>
      </c>
      <c r="E13" s="59" t="s">
        <v>105</v>
      </c>
      <c r="F13" s="57" t="s">
        <v>42</v>
      </c>
      <c r="G13" s="59" t="s">
        <v>265</v>
      </c>
      <c r="H13" s="57" t="s">
        <v>104</v>
      </c>
      <c r="I13" s="57" t="s">
        <v>265</v>
      </c>
      <c r="J13" s="57" t="s">
        <v>265</v>
      </c>
      <c r="K13" s="62" t="s">
        <v>281</v>
      </c>
      <c r="L13" s="278" t="s">
        <v>146</v>
      </c>
    </row>
    <row r="14" spans="1:12" ht="12" customHeight="1">
      <c r="A14" s="56">
        <f t="shared" si="0"/>
        <v>12</v>
      </c>
      <c r="B14" s="134" t="s">
        <v>458</v>
      </c>
      <c r="C14" s="149" t="s">
        <v>459</v>
      </c>
      <c r="D14" s="58" t="s">
        <v>460</v>
      </c>
      <c r="E14" s="59" t="s">
        <v>105</v>
      </c>
      <c r="F14" s="57" t="s">
        <v>42</v>
      </c>
      <c r="G14" s="59" t="s">
        <v>265</v>
      </c>
      <c r="H14" s="57" t="s">
        <v>104</v>
      </c>
      <c r="I14" s="57" t="s">
        <v>265</v>
      </c>
      <c r="J14" s="57" t="s">
        <v>265</v>
      </c>
      <c r="K14" s="62">
        <v>2</v>
      </c>
      <c r="L14" s="278" t="s">
        <v>146</v>
      </c>
    </row>
    <row r="15" spans="1:12" ht="12" customHeight="1">
      <c r="A15" s="56">
        <f t="shared" si="0"/>
        <v>13</v>
      </c>
      <c r="B15" s="134" t="s">
        <v>461</v>
      </c>
      <c r="C15" s="149" t="s">
        <v>462</v>
      </c>
      <c r="D15" s="58" t="s">
        <v>463</v>
      </c>
      <c r="E15" s="59" t="s">
        <v>105</v>
      </c>
      <c r="F15" s="57" t="s">
        <v>42</v>
      </c>
      <c r="G15" s="59" t="s">
        <v>265</v>
      </c>
      <c r="H15" s="57" t="s">
        <v>104</v>
      </c>
      <c r="I15" s="57" t="s">
        <v>265</v>
      </c>
      <c r="J15" s="57" t="s">
        <v>265</v>
      </c>
      <c r="K15" s="62">
        <v>2</v>
      </c>
      <c r="L15" s="278" t="s">
        <v>146</v>
      </c>
    </row>
    <row r="16" spans="1:12" ht="12" customHeight="1">
      <c r="A16" s="56">
        <f t="shared" si="0"/>
        <v>14</v>
      </c>
      <c r="B16" s="57" t="s">
        <v>464</v>
      </c>
      <c r="C16" s="59" t="s">
        <v>465</v>
      </c>
      <c r="D16" s="58" t="s">
        <v>466</v>
      </c>
      <c r="E16" s="59" t="s">
        <v>105</v>
      </c>
      <c r="F16" s="57" t="s">
        <v>42</v>
      </c>
      <c r="G16" s="59" t="s">
        <v>265</v>
      </c>
      <c r="H16" s="57" t="s">
        <v>104</v>
      </c>
      <c r="I16" s="57" t="s">
        <v>265</v>
      </c>
      <c r="J16" s="57" t="s">
        <v>265</v>
      </c>
      <c r="K16" s="62">
        <v>2</v>
      </c>
      <c r="L16" s="278" t="s">
        <v>146</v>
      </c>
    </row>
    <row r="17" spans="1:12" ht="12" customHeight="1">
      <c r="A17" s="56">
        <f t="shared" si="0"/>
        <v>15</v>
      </c>
      <c r="B17" s="134" t="s">
        <v>467</v>
      </c>
      <c r="C17" s="149" t="s">
        <v>468</v>
      </c>
      <c r="D17" s="58" t="s">
        <v>469</v>
      </c>
      <c r="E17" s="59" t="s">
        <v>105</v>
      </c>
      <c r="F17" s="57" t="s">
        <v>42</v>
      </c>
      <c r="G17" s="59" t="s">
        <v>265</v>
      </c>
      <c r="H17" s="57" t="s">
        <v>104</v>
      </c>
      <c r="I17" s="59" t="s">
        <v>265</v>
      </c>
      <c r="J17" s="57" t="s">
        <v>265</v>
      </c>
      <c r="K17" s="62">
        <v>3</v>
      </c>
      <c r="L17" s="278" t="s">
        <v>146</v>
      </c>
    </row>
    <row r="18" spans="1:12" ht="12" customHeight="1">
      <c r="A18" s="56">
        <f t="shared" si="0"/>
        <v>16</v>
      </c>
      <c r="B18" s="57" t="s">
        <v>470</v>
      </c>
      <c r="C18" s="59" t="s">
        <v>471</v>
      </c>
      <c r="D18" s="58" t="s">
        <v>472</v>
      </c>
      <c r="E18" s="59" t="s">
        <v>105</v>
      </c>
      <c r="F18" s="57" t="s">
        <v>42</v>
      </c>
      <c r="G18" s="59" t="s">
        <v>265</v>
      </c>
      <c r="H18" s="57" t="s">
        <v>104</v>
      </c>
      <c r="I18" s="57" t="s">
        <v>265</v>
      </c>
      <c r="J18" s="57" t="s">
        <v>265</v>
      </c>
      <c r="K18" s="62">
        <v>3</v>
      </c>
      <c r="L18" s="278" t="s">
        <v>146</v>
      </c>
    </row>
    <row r="19" spans="1:12" ht="12" customHeight="1">
      <c r="A19" s="53">
        <f t="shared" si="0"/>
        <v>17</v>
      </c>
      <c r="B19" s="54" t="s">
        <v>254</v>
      </c>
      <c r="C19" s="140" t="s">
        <v>473</v>
      </c>
      <c r="D19" s="139" t="s">
        <v>474</v>
      </c>
      <c r="E19" s="140" t="s">
        <v>103</v>
      </c>
      <c r="F19" s="54" t="s">
        <v>102</v>
      </c>
      <c r="G19" s="140" t="s">
        <v>265</v>
      </c>
      <c r="H19" s="54" t="s">
        <v>104</v>
      </c>
      <c r="I19" s="54" t="s">
        <v>104</v>
      </c>
      <c r="J19" s="54" t="s">
        <v>265</v>
      </c>
      <c r="K19" s="64" t="s">
        <v>265</v>
      </c>
      <c r="L19" s="279" t="s">
        <v>146</v>
      </c>
    </row>
    <row r="20" spans="1:12" ht="12" customHeight="1">
      <c r="A20" s="160">
        <f t="shared" si="0"/>
        <v>18</v>
      </c>
      <c r="B20" s="157" t="s">
        <v>279</v>
      </c>
      <c r="C20" s="255" t="s">
        <v>475</v>
      </c>
      <c r="D20" s="151" t="s">
        <v>476</v>
      </c>
      <c r="E20" s="152" t="s">
        <v>105</v>
      </c>
      <c r="F20" s="150" t="s">
        <v>102</v>
      </c>
      <c r="G20" s="158" t="s">
        <v>265</v>
      </c>
      <c r="H20" s="152" t="s">
        <v>265</v>
      </c>
      <c r="I20" s="150" t="s">
        <v>104</v>
      </c>
      <c r="J20" s="150" t="s">
        <v>265</v>
      </c>
      <c r="K20" s="153" t="s">
        <v>265</v>
      </c>
      <c r="L20" s="289" t="s">
        <v>147</v>
      </c>
    </row>
    <row r="21" spans="1:12" ht="12" customHeight="1">
      <c r="A21" s="56">
        <f t="shared" si="0"/>
        <v>19</v>
      </c>
      <c r="B21" s="134" t="s">
        <v>280</v>
      </c>
      <c r="C21" s="149" t="s">
        <v>477</v>
      </c>
      <c r="D21" s="58" t="s">
        <v>478</v>
      </c>
      <c r="E21" s="59" t="s">
        <v>105</v>
      </c>
      <c r="F21" s="57" t="s">
        <v>102</v>
      </c>
      <c r="G21" s="60" t="s">
        <v>265</v>
      </c>
      <c r="H21" s="59" t="s">
        <v>265</v>
      </c>
      <c r="I21" s="57" t="s">
        <v>104</v>
      </c>
      <c r="J21" s="57" t="s">
        <v>265</v>
      </c>
      <c r="K21" s="62" t="s">
        <v>265</v>
      </c>
      <c r="L21" s="223" t="s">
        <v>147</v>
      </c>
    </row>
    <row r="22" spans="1:12" ht="12" customHeight="1">
      <c r="A22" s="56">
        <f t="shared" si="0"/>
        <v>20</v>
      </c>
      <c r="B22" s="134" t="s">
        <v>332</v>
      </c>
      <c r="C22" s="149" t="s">
        <v>479</v>
      </c>
      <c r="D22" s="58" t="s">
        <v>480</v>
      </c>
      <c r="E22" s="59" t="s">
        <v>105</v>
      </c>
      <c r="F22" s="57" t="s">
        <v>102</v>
      </c>
      <c r="G22" s="60" t="s">
        <v>265</v>
      </c>
      <c r="H22" s="59" t="s">
        <v>265</v>
      </c>
      <c r="I22" s="57" t="s">
        <v>104</v>
      </c>
      <c r="J22" s="57" t="s">
        <v>265</v>
      </c>
      <c r="K22" s="62" t="s">
        <v>265</v>
      </c>
      <c r="L22" s="223" t="s">
        <v>147</v>
      </c>
    </row>
    <row r="23" spans="1:12" ht="12" customHeight="1">
      <c r="A23" s="56">
        <f t="shared" si="0"/>
        <v>21</v>
      </c>
      <c r="B23" s="134" t="s">
        <v>333</v>
      </c>
      <c r="C23" s="149" t="s">
        <v>481</v>
      </c>
      <c r="D23" s="58" t="s">
        <v>482</v>
      </c>
      <c r="E23" s="59" t="s">
        <v>105</v>
      </c>
      <c r="F23" s="57" t="s">
        <v>102</v>
      </c>
      <c r="G23" s="60" t="s">
        <v>265</v>
      </c>
      <c r="H23" s="59" t="s">
        <v>265</v>
      </c>
      <c r="I23" s="57" t="s">
        <v>104</v>
      </c>
      <c r="J23" s="57" t="s">
        <v>265</v>
      </c>
      <c r="K23" s="62" t="s">
        <v>265</v>
      </c>
      <c r="L23" s="223" t="s">
        <v>147</v>
      </c>
    </row>
    <row r="24" spans="1:12" ht="12" customHeight="1">
      <c r="A24" s="56">
        <f t="shared" si="0"/>
        <v>22</v>
      </c>
      <c r="B24" s="134" t="s">
        <v>483</v>
      </c>
      <c r="C24" s="149" t="s">
        <v>484</v>
      </c>
      <c r="D24" s="58" t="s">
        <v>485</v>
      </c>
      <c r="E24" s="59" t="s">
        <v>105</v>
      </c>
      <c r="F24" s="57" t="s">
        <v>102</v>
      </c>
      <c r="G24" s="60" t="s">
        <v>265</v>
      </c>
      <c r="H24" s="59" t="s">
        <v>265</v>
      </c>
      <c r="I24" s="57" t="s">
        <v>104</v>
      </c>
      <c r="J24" s="57" t="s">
        <v>265</v>
      </c>
      <c r="K24" s="256">
        <v>1</v>
      </c>
      <c r="L24" s="223" t="s">
        <v>147</v>
      </c>
    </row>
    <row r="25" spans="1:12" ht="12" customHeight="1">
      <c r="A25" s="56">
        <f t="shared" si="0"/>
        <v>23</v>
      </c>
      <c r="B25" s="134" t="s">
        <v>86</v>
      </c>
      <c r="C25" s="149" t="s">
        <v>486</v>
      </c>
      <c r="D25" s="58" t="s">
        <v>230</v>
      </c>
      <c r="E25" s="59" t="s">
        <v>103</v>
      </c>
      <c r="F25" s="57" t="s">
        <v>102</v>
      </c>
      <c r="G25" s="60" t="s">
        <v>265</v>
      </c>
      <c r="H25" s="59" t="s">
        <v>104</v>
      </c>
      <c r="I25" s="57" t="s">
        <v>104</v>
      </c>
      <c r="J25" s="57" t="s">
        <v>265</v>
      </c>
      <c r="K25" s="62" t="s">
        <v>487</v>
      </c>
      <c r="L25" s="223" t="s">
        <v>147</v>
      </c>
    </row>
    <row r="26" spans="1:12" ht="12" customHeight="1">
      <c r="A26" s="56">
        <f t="shared" si="0"/>
        <v>24</v>
      </c>
      <c r="B26" s="134" t="s">
        <v>334</v>
      </c>
      <c r="C26" s="149" t="s">
        <v>488</v>
      </c>
      <c r="D26" s="58" t="s">
        <v>489</v>
      </c>
      <c r="E26" s="59" t="s">
        <v>105</v>
      </c>
      <c r="F26" s="57" t="s">
        <v>107</v>
      </c>
      <c r="G26" s="57" t="s">
        <v>104</v>
      </c>
      <c r="H26" s="57" t="s">
        <v>104</v>
      </c>
      <c r="I26" s="61" t="s">
        <v>265</v>
      </c>
      <c r="J26" s="57" t="s">
        <v>265</v>
      </c>
      <c r="K26" s="62" t="s">
        <v>487</v>
      </c>
      <c r="L26" s="223" t="s">
        <v>147</v>
      </c>
    </row>
    <row r="27" spans="1:12" ht="12" customHeight="1">
      <c r="A27" s="56">
        <f t="shared" si="0"/>
        <v>25</v>
      </c>
      <c r="B27" s="134" t="s">
        <v>335</v>
      </c>
      <c r="C27" s="149" t="s">
        <v>490</v>
      </c>
      <c r="D27" s="58" t="s">
        <v>491</v>
      </c>
      <c r="E27" s="59" t="s">
        <v>103</v>
      </c>
      <c r="F27" s="57" t="s">
        <v>106</v>
      </c>
      <c r="G27" s="57" t="s">
        <v>104</v>
      </c>
      <c r="H27" s="57" t="s">
        <v>104</v>
      </c>
      <c r="I27" s="59" t="s">
        <v>265</v>
      </c>
      <c r="J27" s="57" t="s">
        <v>265</v>
      </c>
      <c r="K27" s="62" t="s">
        <v>487</v>
      </c>
      <c r="L27" s="223" t="s">
        <v>147</v>
      </c>
    </row>
    <row r="28" spans="1:12" ht="12" customHeight="1">
      <c r="A28" s="56">
        <f t="shared" si="0"/>
        <v>26</v>
      </c>
      <c r="B28" s="134" t="s">
        <v>282</v>
      </c>
      <c r="C28" s="149" t="s">
        <v>492</v>
      </c>
      <c r="D28" s="58" t="s">
        <v>493</v>
      </c>
      <c r="E28" s="59" t="s">
        <v>103</v>
      </c>
      <c r="F28" s="57" t="s">
        <v>106</v>
      </c>
      <c r="G28" s="57" t="s">
        <v>104</v>
      </c>
      <c r="H28" s="57" t="s">
        <v>104</v>
      </c>
      <c r="I28" s="57" t="s">
        <v>265</v>
      </c>
      <c r="J28" s="57" t="s">
        <v>265</v>
      </c>
      <c r="K28" s="62" t="s">
        <v>487</v>
      </c>
      <c r="L28" s="223" t="s">
        <v>147</v>
      </c>
    </row>
    <row r="29" spans="1:12" ht="12" customHeight="1">
      <c r="A29" s="56">
        <f t="shared" si="0"/>
        <v>27</v>
      </c>
      <c r="B29" s="134" t="s">
        <v>266</v>
      </c>
      <c r="C29" s="149" t="s">
        <v>494</v>
      </c>
      <c r="D29" s="58" t="s">
        <v>495</v>
      </c>
      <c r="E29" s="59" t="s">
        <v>103</v>
      </c>
      <c r="F29" s="57" t="s">
        <v>102</v>
      </c>
      <c r="G29" s="57" t="s">
        <v>265</v>
      </c>
      <c r="H29" s="57" t="s">
        <v>265</v>
      </c>
      <c r="I29" s="57" t="s">
        <v>104</v>
      </c>
      <c r="J29" s="57" t="s">
        <v>265</v>
      </c>
      <c r="K29" s="62" t="s">
        <v>265</v>
      </c>
      <c r="L29" s="223" t="s">
        <v>147</v>
      </c>
    </row>
    <row r="30" spans="1:12" ht="12" customHeight="1">
      <c r="A30" s="56">
        <f t="shared" si="0"/>
        <v>28</v>
      </c>
      <c r="B30" s="134" t="s">
        <v>267</v>
      </c>
      <c r="C30" s="149" t="s">
        <v>496</v>
      </c>
      <c r="D30" s="58" t="s">
        <v>497</v>
      </c>
      <c r="E30" s="59" t="s">
        <v>103</v>
      </c>
      <c r="F30" s="57" t="s">
        <v>102</v>
      </c>
      <c r="G30" s="57" t="s">
        <v>265</v>
      </c>
      <c r="H30" s="57" t="s">
        <v>265</v>
      </c>
      <c r="I30" s="57" t="s">
        <v>104</v>
      </c>
      <c r="J30" s="57" t="s">
        <v>265</v>
      </c>
      <c r="K30" s="62" t="s">
        <v>265</v>
      </c>
      <c r="L30" s="223" t="s">
        <v>147</v>
      </c>
    </row>
    <row r="31" spans="1:12" ht="12" customHeight="1">
      <c r="A31" s="56">
        <f t="shared" si="0"/>
        <v>29</v>
      </c>
      <c r="B31" s="134" t="s">
        <v>268</v>
      </c>
      <c r="C31" s="149" t="s">
        <v>498</v>
      </c>
      <c r="D31" s="58" t="s">
        <v>499</v>
      </c>
      <c r="E31" s="59" t="s">
        <v>105</v>
      </c>
      <c r="F31" s="57" t="s">
        <v>102</v>
      </c>
      <c r="G31" s="57" t="s">
        <v>265</v>
      </c>
      <c r="H31" s="57" t="s">
        <v>265</v>
      </c>
      <c r="I31" s="57" t="s">
        <v>104</v>
      </c>
      <c r="J31" s="57" t="s">
        <v>265</v>
      </c>
      <c r="K31" s="62" t="s">
        <v>265</v>
      </c>
      <c r="L31" s="223" t="s">
        <v>147</v>
      </c>
    </row>
    <row r="32" spans="1:12" ht="12" customHeight="1">
      <c r="A32" s="56">
        <f t="shared" si="0"/>
        <v>30</v>
      </c>
      <c r="B32" s="134" t="s">
        <v>109</v>
      </c>
      <c r="C32" s="149" t="s">
        <v>500</v>
      </c>
      <c r="D32" s="58" t="s">
        <v>501</v>
      </c>
      <c r="E32" s="59" t="s">
        <v>105</v>
      </c>
      <c r="F32" s="57" t="s">
        <v>102</v>
      </c>
      <c r="G32" s="60" t="s">
        <v>265</v>
      </c>
      <c r="H32" s="59" t="s">
        <v>265</v>
      </c>
      <c r="I32" s="57" t="s">
        <v>104</v>
      </c>
      <c r="J32" s="57" t="s">
        <v>265</v>
      </c>
      <c r="K32" s="256" t="s">
        <v>265</v>
      </c>
      <c r="L32" s="223" t="s">
        <v>147</v>
      </c>
    </row>
    <row r="33" spans="1:12" ht="12" customHeight="1">
      <c r="A33" s="56">
        <f t="shared" si="0"/>
        <v>31</v>
      </c>
      <c r="B33" s="134" t="s">
        <v>321</v>
      </c>
      <c r="C33" s="149" t="s">
        <v>502</v>
      </c>
      <c r="D33" s="58" t="s">
        <v>503</v>
      </c>
      <c r="E33" s="59" t="s">
        <v>105</v>
      </c>
      <c r="F33" s="57" t="s">
        <v>42</v>
      </c>
      <c r="G33" s="60" t="s">
        <v>104</v>
      </c>
      <c r="H33" s="59" t="s">
        <v>104</v>
      </c>
      <c r="I33" s="57" t="s">
        <v>265</v>
      </c>
      <c r="J33" s="57" t="s">
        <v>265</v>
      </c>
      <c r="K33" s="62" t="s">
        <v>487</v>
      </c>
      <c r="L33" s="223" t="s">
        <v>147</v>
      </c>
    </row>
    <row r="34" spans="1:12" ht="12" customHeight="1">
      <c r="A34" s="56">
        <f t="shared" si="0"/>
        <v>32</v>
      </c>
      <c r="B34" s="134" t="s">
        <v>322</v>
      </c>
      <c r="C34" s="149" t="s">
        <v>504</v>
      </c>
      <c r="D34" s="58" t="s">
        <v>505</v>
      </c>
      <c r="E34" s="59" t="s">
        <v>103</v>
      </c>
      <c r="F34" s="57" t="s">
        <v>42</v>
      </c>
      <c r="G34" s="60" t="s">
        <v>104</v>
      </c>
      <c r="H34" s="59" t="s">
        <v>104</v>
      </c>
      <c r="I34" s="57" t="s">
        <v>265</v>
      </c>
      <c r="J34" s="57" t="s">
        <v>265</v>
      </c>
      <c r="K34" s="62">
        <v>1</v>
      </c>
      <c r="L34" s="223" t="s">
        <v>147</v>
      </c>
    </row>
    <row r="35" spans="1:12" ht="12" customHeight="1">
      <c r="A35" s="56">
        <f t="shared" si="0"/>
        <v>33</v>
      </c>
      <c r="B35" s="134" t="s">
        <v>506</v>
      </c>
      <c r="C35" s="149" t="s">
        <v>507</v>
      </c>
      <c r="D35" s="58" t="s">
        <v>374</v>
      </c>
      <c r="E35" s="59" t="s">
        <v>103</v>
      </c>
      <c r="F35" s="57" t="s">
        <v>42</v>
      </c>
      <c r="G35" s="60" t="s">
        <v>104</v>
      </c>
      <c r="H35" s="57" t="s">
        <v>104</v>
      </c>
      <c r="I35" s="57" t="s">
        <v>265</v>
      </c>
      <c r="J35" s="57" t="s">
        <v>265</v>
      </c>
      <c r="K35" s="62">
        <v>1</v>
      </c>
      <c r="L35" s="223" t="s">
        <v>147</v>
      </c>
    </row>
    <row r="36" spans="1:12" ht="12" customHeight="1">
      <c r="A36" s="56">
        <f t="shared" si="0"/>
        <v>34</v>
      </c>
      <c r="B36" s="134" t="s">
        <v>508</v>
      </c>
      <c r="C36" s="149" t="s">
        <v>509</v>
      </c>
      <c r="D36" s="58" t="s">
        <v>375</v>
      </c>
      <c r="E36" s="59" t="s">
        <v>105</v>
      </c>
      <c r="F36" s="57" t="s">
        <v>42</v>
      </c>
      <c r="G36" s="60" t="s">
        <v>104</v>
      </c>
      <c r="H36" s="57" t="s">
        <v>104</v>
      </c>
      <c r="I36" s="57" t="s">
        <v>265</v>
      </c>
      <c r="J36" s="57" t="s">
        <v>265</v>
      </c>
      <c r="K36" s="62">
        <v>3</v>
      </c>
      <c r="L36" s="223" t="s">
        <v>147</v>
      </c>
    </row>
    <row r="37" spans="1:12" ht="12" customHeight="1">
      <c r="A37" s="56">
        <f t="shared" si="0"/>
        <v>35</v>
      </c>
      <c r="B37" s="134" t="s">
        <v>510</v>
      </c>
      <c r="C37" s="149" t="s">
        <v>511</v>
      </c>
      <c r="D37" s="58" t="s">
        <v>376</v>
      </c>
      <c r="E37" s="59" t="s">
        <v>103</v>
      </c>
      <c r="F37" s="57" t="s">
        <v>42</v>
      </c>
      <c r="G37" s="60" t="s">
        <v>265</v>
      </c>
      <c r="H37" s="57" t="s">
        <v>104</v>
      </c>
      <c r="I37" s="57" t="s">
        <v>265</v>
      </c>
      <c r="J37" s="57" t="s">
        <v>265</v>
      </c>
      <c r="K37" s="62">
        <v>2</v>
      </c>
      <c r="L37" s="223" t="s">
        <v>147</v>
      </c>
    </row>
    <row r="38" spans="1:12" ht="12" customHeight="1">
      <c r="A38" s="56">
        <f t="shared" si="0"/>
        <v>36</v>
      </c>
      <c r="B38" s="134" t="s">
        <v>512</v>
      </c>
      <c r="C38" s="149" t="s">
        <v>513</v>
      </c>
      <c r="D38" s="58" t="s">
        <v>377</v>
      </c>
      <c r="E38" s="59" t="s">
        <v>105</v>
      </c>
      <c r="F38" s="57" t="s">
        <v>42</v>
      </c>
      <c r="G38" s="60" t="s">
        <v>104</v>
      </c>
      <c r="H38" s="57" t="s">
        <v>104</v>
      </c>
      <c r="I38" s="57" t="s">
        <v>265</v>
      </c>
      <c r="J38" s="57" t="s">
        <v>265</v>
      </c>
      <c r="K38" s="62">
        <v>1</v>
      </c>
      <c r="L38" s="223" t="s">
        <v>147</v>
      </c>
    </row>
    <row r="39" spans="1:12" ht="12" customHeight="1">
      <c r="A39" s="56">
        <f t="shared" si="0"/>
        <v>37</v>
      </c>
      <c r="B39" s="134" t="s">
        <v>514</v>
      </c>
      <c r="C39" s="149" t="s">
        <v>515</v>
      </c>
      <c r="D39" s="58" t="s">
        <v>378</v>
      </c>
      <c r="E39" s="59" t="s">
        <v>105</v>
      </c>
      <c r="F39" s="57" t="s">
        <v>102</v>
      </c>
      <c r="G39" s="60" t="s">
        <v>265</v>
      </c>
      <c r="H39" s="57" t="s">
        <v>265</v>
      </c>
      <c r="I39" s="57" t="s">
        <v>104</v>
      </c>
      <c r="J39" s="57" t="s">
        <v>265</v>
      </c>
      <c r="K39" s="62" t="s">
        <v>265</v>
      </c>
      <c r="L39" s="223" t="s">
        <v>147</v>
      </c>
    </row>
    <row r="40" spans="1:12" ht="12" customHeight="1">
      <c r="A40" s="56">
        <f t="shared" si="0"/>
        <v>38</v>
      </c>
      <c r="B40" s="134" t="s">
        <v>516</v>
      </c>
      <c r="C40" s="149" t="s">
        <v>517</v>
      </c>
      <c r="D40" s="58" t="s">
        <v>379</v>
      </c>
      <c r="E40" s="59" t="s">
        <v>105</v>
      </c>
      <c r="F40" s="57" t="s">
        <v>102</v>
      </c>
      <c r="G40" s="60" t="s">
        <v>265</v>
      </c>
      <c r="H40" s="57" t="s">
        <v>265</v>
      </c>
      <c r="I40" s="57" t="s">
        <v>104</v>
      </c>
      <c r="J40" s="57" t="s">
        <v>265</v>
      </c>
      <c r="K40" s="62" t="s">
        <v>265</v>
      </c>
      <c r="L40" s="223" t="s">
        <v>147</v>
      </c>
    </row>
    <row r="41" spans="1:12" ht="12" customHeight="1">
      <c r="A41" s="56">
        <f t="shared" si="0"/>
        <v>39</v>
      </c>
      <c r="B41" s="57" t="s">
        <v>518</v>
      </c>
      <c r="C41" s="59" t="s">
        <v>519</v>
      </c>
      <c r="D41" s="58" t="s">
        <v>380</v>
      </c>
      <c r="E41" s="59" t="s">
        <v>105</v>
      </c>
      <c r="F41" s="57" t="s">
        <v>102</v>
      </c>
      <c r="G41" s="60" t="s">
        <v>265</v>
      </c>
      <c r="H41" s="57" t="s">
        <v>265</v>
      </c>
      <c r="I41" s="57" t="s">
        <v>104</v>
      </c>
      <c r="J41" s="57" t="s">
        <v>265</v>
      </c>
      <c r="K41" s="62">
        <v>4</v>
      </c>
      <c r="L41" s="223" t="s">
        <v>147</v>
      </c>
    </row>
    <row r="42" spans="1:12" ht="12" customHeight="1">
      <c r="A42" s="56">
        <f t="shared" si="0"/>
        <v>40</v>
      </c>
      <c r="B42" s="57" t="s">
        <v>520</v>
      </c>
      <c r="C42" s="59" t="s">
        <v>521</v>
      </c>
      <c r="D42" s="58" t="s">
        <v>381</v>
      </c>
      <c r="E42" s="59" t="s">
        <v>105</v>
      </c>
      <c r="F42" s="57" t="s">
        <v>102</v>
      </c>
      <c r="G42" s="60" t="s">
        <v>265</v>
      </c>
      <c r="H42" s="57" t="s">
        <v>265</v>
      </c>
      <c r="I42" s="57" t="s">
        <v>104</v>
      </c>
      <c r="J42" s="57" t="s">
        <v>265</v>
      </c>
      <c r="K42" s="62">
        <v>2</v>
      </c>
      <c r="L42" s="223" t="s">
        <v>147</v>
      </c>
    </row>
    <row r="43" spans="1:12" ht="12" customHeight="1">
      <c r="A43" s="56">
        <f t="shared" si="0"/>
        <v>41</v>
      </c>
      <c r="B43" s="57" t="s">
        <v>522</v>
      </c>
      <c r="C43" s="59" t="s">
        <v>523</v>
      </c>
      <c r="D43" s="58" t="s">
        <v>524</v>
      </c>
      <c r="E43" s="59" t="s">
        <v>105</v>
      </c>
      <c r="F43" s="57" t="s">
        <v>42</v>
      </c>
      <c r="G43" s="60" t="s">
        <v>265</v>
      </c>
      <c r="H43" s="57" t="s">
        <v>104</v>
      </c>
      <c r="I43" s="57" t="s">
        <v>265</v>
      </c>
      <c r="J43" s="57" t="s">
        <v>265</v>
      </c>
      <c r="K43" s="62">
        <v>3</v>
      </c>
      <c r="L43" s="223" t="s">
        <v>147</v>
      </c>
    </row>
    <row r="44" spans="1:12" ht="12" customHeight="1">
      <c r="A44" s="56">
        <f t="shared" si="0"/>
        <v>42</v>
      </c>
      <c r="B44" s="57" t="s">
        <v>525</v>
      </c>
      <c r="C44" s="59" t="s">
        <v>526</v>
      </c>
      <c r="D44" s="58" t="s">
        <v>527</v>
      </c>
      <c r="E44" s="59" t="s">
        <v>105</v>
      </c>
      <c r="F44" s="57" t="s">
        <v>42</v>
      </c>
      <c r="G44" s="60" t="s">
        <v>265</v>
      </c>
      <c r="H44" s="57" t="s">
        <v>104</v>
      </c>
      <c r="I44" s="57" t="s">
        <v>265</v>
      </c>
      <c r="J44" s="57" t="s">
        <v>265</v>
      </c>
      <c r="K44" s="62">
        <v>3</v>
      </c>
      <c r="L44" s="223" t="s">
        <v>147</v>
      </c>
    </row>
    <row r="45" spans="1:12" ht="12" customHeight="1">
      <c r="A45" s="56">
        <f t="shared" si="0"/>
        <v>43</v>
      </c>
      <c r="B45" s="57" t="s">
        <v>528</v>
      </c>
      <c r="C45" s="59" t="s">
        <v>529</v>
      </c>
      <c r="D45" s="58" t="s">
        <v>530</v>
      </c>
      <c r="E45" s="59" t="s">
        <v>103</v>
      </c>
      <c r="F45" s="57" t="s">
        <v>42</v>
      </c>
      <c r="G45" s="60" t="s">
        <v>104</v>
      </c>
      <c r="H45" s="57" t="s">
        <v>104</v>
      </c>
      <c r="I45" s="57" t="s">
        <v>265</v>
      </c>
      <c r="J45" s="57" t="s">
        <v>265</v>
      </c>
      <c r="K45" s="62">
        <v>4</v>
      </c>
      <c r="L45" s="223" t="s">
        <v>147</v>
      </c>
    </row>
    <row r="46" spans="1:12" ht="12" customHeight="1">
      <c r="A46" s="53">
        <f t="shared" si="0"/>
        <v>44</v>
      </c>
      <c r="B46" s="54" t="s">
        <v>531</v>
      </c>
      <c r="C46" s="140" t="s">
        <v>532</v>
      </c>
      <c r="D46" s="139" t="s">
        <v>533</v>
      </c>
      <c r="E46" s="140" t="s">
        <v>103</v>
      </c>
      <c r="F46" s="54" t="s">
        <v>102</v>
      </c>
      <c r="G46" s="142" t="s">
        <v>265</v>
      </c>
      <c r="H46" s="54" t="s">
        <v>265</v>
      </c>
      <c r="I46" s="54" t="s">
        <v>104</v>
      </c>
      <c r="J46" s="54" t="s">
        <v>265</v>
      </c>
      <c r="K46" s="64" t="s">
        <v>265</v>
      </c>
      <c r="L46" s="224" t="s">
        <v>147</v>
      </c>
    </row>
    <row r="47" spans="1:12" ht="12" customHeight="1">
      <c r="A47" s="160">
        <f t="shared" si="0"/>
        <v>45</v>
      </c>
      <c r="B47" s="150" t="s">
        <v>283</v>
      </c>
      <c r="C47" s="152" t="s">
        <v>534</v>
      </c>
      <c r="D47" s="151" t="s">
        <v>535</v>
      </c>
      <c r="E47" s="152" t="s">
        <v>103</v>
      </c>
      <c r="F47" s="150" t="s">
        <v>102</v>
      </c>
      <c r="G47" s="158" t="s">
        <v>265</v>
      </c>
      <c r="H47" s="150" t="s">
        <v>265</v>
      </c>
      <c r="I47" s="150" t="s">
        <v>104</v>
      </c>
      <c r="J47" s="150" t="s">
        <v>265</v>
      </c>
      <c r="K47" s="153" t="s">
        <v>265</v>
      </c>
      <c r="L47" s="286" t="s">
        <v>536</v>
      </c>
    </row>
    <row r="48" spans="1:12" ht="12" customHeight="1">
      <c r="A48" s="56">
        <f t="shared" si="0"/>
        <v>46</v>
      </c>
      <c r="B48" s="57" t="s">
        <v>326</v>
      </c>
      <c r="C48" s="59" t="s">
        <v>537</v>
      </c>
      <c r="D48" s="58" t="s">
        <v>538</v>
      </c>
      <c r="E48" s="59" t="s">
        <v>103</v>
      </c>
      <c r="F48" s="57" t="s">
        <v>102</v>
      </c>
      <c r="G48" s="60" t="s">
        <v>265</v>
      </c>
      <c r="H48" s="57" t="s">
        <v>265</v>
      </c>
      <c r="I48" s="57" t="s">
        <v>104</v>
      </c>
      <c r="J48" s="57" t="s">
        <v>265</v>
      </c>
      <c r="K48" s="62" t="s">
        <v>265</v>
      </c>
      <c r="L48" s="287" t="s">
        <v>536</v>
      </c>
    </row>
    <row r="49" spans="1:12" ht="12" customHeight="1">
      <c r="A49" s="56">
        <f t="shared" si="0"/>
        <v>47</v>
      </c>
      <c r="B49" s="57" t="s">
        <v>327</v>
      </c>
      <c r="C49" s="59" t="s">
        <v>539</v>
      </c>
      <c r="D49" s="58" t="s">
        <v>540</v>
      </c>
      <c r="E49" s="59" t="s">
        <v>105</v>
      </c>
      <c r="F49" s="57" t="s">
        <v>102</v>
      </c>
      <c r="G49" s="60" t="s">
        <v>265</v>
      </c>
      <c r="H49" s="57" t="s">
        <v>265</v>
      </c>
      <c r="I49" s="57" t="s">
        <v>104</v>
      </c>
      <c r="J49" s="57" t="s">
        <v>265</v>
      </c>
      <c r="K49" s="62" t="s">
        <v>265</v>
      </c>
      <c r="L49" s="287" t="s">
        <v>536</v>
      </c>
    </row>
    <row r="50" spans="1:12" ht="12" customHeight="1">
      <c r="A50" s="56">
        <f t="shared" si="0"/>
        <v>48</v>
      </c>
      <c r="B50" s="57" t="s">
        <v>328</v>
      </c>
      <c r="C50" s="59" t="s">
        <v>541</v>
      </c>
      <c r="D50" s="58" t="s">
        <v>542</v>
      </c>
      <c r="E50" s="59" t="s">
        <v>103</v>
      </c>
      <c r="F50" s="57" t="s">
        <v>102</v>
      </c>
      <c r="G50" s="60" t="s">
        <v>265</v>
      </c>
      <c r="H50" s="57" t="s">
        <v>104</v>
      </c>
      <c r="I50" s="57" t="s">
        <v>104</v>
      </c>
      <c r="J50" s="57" t="s">
        <v>265</v>
      </c>
      <c r="K50" s="62" t="s">
        <v>265</v>
      </c>
      <c r="L50" s="287" t="s">
        <v>536</v>
      </c>
    </row>
    <row r="51" spans="1:12" ht="12" customHeight="1">
      <c r="A51" s="56">
        <f t="shared" si="0"/>
        <v>49</v>
      </c>
      <c r="B51" s="57" t="s">
        <v>543</v>
      </c>
      <c r="C51" s="59" t="s">
        <v>544</v>
      </c>
      <c r="D51" s="58" t="s">
        <v>382</v>
      </c>
      <c r="E51" s="59" t="s">
        <v>103</v>
      </c>
      <c r="F51" s="57" t="s">
        <v>102</v>
      </c>
      <c r="G51" s="60" t="s">
        <v>265</v>
      </c>
      <c r="H51" s="57" t="s">
        <v>104</v>
      </c>
      <c r="I51" s="57" t="s">
        <v>265</v>
      </c>
      <c r="J51" s="57" t="s">
        <v>265</v>
      </c>
      <c r="K51" s="62" t="s">
        <v>265</v>
      </c>
      <c r="L51" s="287" t="s">
        <v>536</v>
      </c>
    </row>
    <row r="52" spans="1:12" ht="12" customHeight="1">
      <c r="A52" s="56">
        <f t="shared" si="0"/>
        <v>50</v>
      </c>
      <c r="B52" s="57" t="s">
        <v>329</v>
      </c>
      <c r="C52" s="59" t="s">
        <v>545</v>
      </c>
      <c r="D52" s="58" t="s">
        <v>383</v>
      </c>
      <c r="E52" s="59" t="s">
        <v>103</v>
      </c>
      <c r="F52" s="57" t="s">
        <v>102</v>
      </c>
      <c r="G52" s="60" t="s">
        <v>265</v>
      </c>
      <c r="H52" s="57" t="s">
        <v>104</v>
      </c>
      <c r="I52" s="57" t="s">
        <v>104</v>
      </c>
      <c r="J52" s="57" t="s">
        <v>265</v>
      </c>
      <c r="K52" s="62" t="s">
        <v>265</v>
      </c>
      <c r="L52" s="287" t="s">
        <v>536</v>
      </c>
    </row>
    <row r="53" spans="1:12" ht="12" customHeight="1">
      <c r="A53" s="56">
        <f t="shared" si="0"/>
        <v>51</v>
      </c>
      <c r="B53" s="57" t="s">
        <v>330</v>
      </c>
      <c r="C53" s="59" t="s">
        <v>546</v>
      </c>
      <c r="D53" s="58" t="s">
        <v>384</v>
      </c>
      <c r="E53" s="59" t="s">
        <v>105</v>
      </c>
      <c r="F53" s="57" t="s">
        <v>102</v>
      </c>
      <c r="G53" s="60" t="s">
        <v>265</v>
      </c>
      <c r="H53" s="57" t="s">
        <v>265</v>
      </c>
      <c r="I53" s="57" t="s">
        <v>104</v>
      </c>
      <c r="J53" s="57" t="s">
        <v>265</v>
      </c>
      <c r="K53" s="62" t="s">
        <v>265</v>
      </c>
      <c r="L53" s="287" t="s">
        <v>536</v>
      </c>
    </row>
    <row r="54" spans="1:12" ht="12" customHeight="1">
      <c r="A54" s="56">
        <f t="shared" si="0"/>
        <v>52</v>
      </c>
      <c r="B54" s="57" t="s">
        <v>331</v>
      </c>
      <c r="C54" s="59" t="s">
        <v>547</v>
      </c>
      <c r="D54" s="58" t="s">
        <v>228</v>
      </c>
      <c r="E54" s="59" t="s">
        <v>105</v>
      </c>
      <c r="F54" s="57" t="s">
        <v>102</v>
      </c>
      <c r="G54" s="60" t="s">
        <v>265</v>
      </c>
      <c r="H54" s="57" t="s">
        <v>104</v>
      </c>
      <c r="I54" s="57" t="s">
        <v>104</v>
      </c>
      <c r="J54" s="57" t="s">
        <v>265</v>
      </c>
      <c r="K54" s="62" t="s">
        <v>265</v>
      </c>
      <c r="L54" s="287" t="s">
        <v>536</v>
      </c>
    </row>
    <row r="55" spans="1:12" ht="12" customHeight="1">
      <c r="A55" s="56">
        <f t="shared" si="0"/>
        <v>53</v>
      </c>
      <c r="B55" s="57" t="s">
        <v>248</v>
      </c>
      <c r="C55" s="59" t="s">
        <v>548</v>
      </c>
      <c r="D55" s="58" t="s">
        <v>385</v>
      </c>
      <c r="E55" s="59" t="s">
        <v>103</v>
      </c>
      <c r="F55" s="57" t="s">
        <v>106</v>
      </c>
      <c r="G55" s="60" t="s">
        <v>265</v>
      </c>
      <c r="H55" s="57" t="s">
        <v>104</v>
      </c>
      <c r="I55" s="57" t="s">
        <v>265</v>
      </c>
      <c r="J55" s="57" t="s">
        <v>265</v>
      </c>
      <c r="K55" s="62" t="s">
        <v>265</v>
      </c>
      <c r="L55" s="287" t="s">
        <v>536</v>
      </c>
    </row>
    <row r="56" spans="1:12" ht="12" customHeight="1">
      <c r="A56" s="56">
        <f t="shared" si="0"/>
        <v>54</v>
      </c>
      <c r="B56" s="57" t="s">
        <v>249</v>
      </c>
      <c r="C56" s="59" t="s">
        <v>549</v>
      </c>
      <c r="D56" s="58" t="s">
        <v>386</v>
      </c>
      <c r="E56" s="59" t="s">
        <v>103</v>
      </c>
      <c r="F56" s="57" t="s">
        <v>106</v>
      </c>
      <c r="G56" s="60" t="s">
        <v>104</v>
      </c>
      <c r="H56" s="57" t="s">
        <v>104</v>
      </c>
      <c r="I56" s="57" t="s">
        <v>265</v>
      </c>
      <c r="J56" s="57" t="s">
        <v>265</v>
      </c>
      <c r="K56" s="62" t="s">
        <v>265</v>
      </c>
      <c r="L56" s="287" t="s">
        <v>536</v>
      </c>
    </row>
    <row r="57" spans="1:12" ht="12" customHeight="1">
      <c r="A57" s="56">
        <f t="shared" si="0"/>
        <v>55</v>
      </c>
      <c r="B57" s="57" t="s">
        <v>550</v>
      </c>
      <c r="C57" s="59" t="s">
        <v>551</v>
      </c>
      <c r="D57" s="58" t="s">
        <v>387</v>
      </c>
      <c r="E57" s="59" t="s">
        <v>103</v>
      </c>
      <c r="F57" s="57" t="s">
        <v>42</v>
      </c>
      <c r="G57" s="60" t="s">
        <v>265</v>
      </c>
      <c r="H57" s="57" t="s">
        <v>104</v>
      </c>
      <c r="I57" s="57" t="s">
        <v>265</v>
      </c>
      <c r="J57" s="57" t="s">
        <v>265</v>
      </c>
      <c r="K57" s="62" t="s">
        <v>265</v>
      </c>
      <c r="L57" s="287" t="s">
        <v>536</v>
      </c>
    </row>
    <row r="58" spans="1:12" ht="12" customHeight="1">
      <c r="A58" s="56">
        <f t="shared" si="0"/>
        <v>56</v>
      </c>
      <c r="B58" s="57" t="s">
        <v>552</v>
      </c>
      <c r="C58" s="59" t="s">
        <v>553</v>
      </c>
      <c r="D58" s="58" t="s">
        <v>388</v>
      </c>
      <c r="E58" s="59" t="s">
        <v>103</v>
      </c>
      <c r="F58" s="57" t="s">
        <v>106</v>
      </c>
      <c r="G58" s="60" t="s">
        <v>265</v>
      </c>
      <c r="H58" s="57" t="s">
        <v>104</v>
      </c>
      <c r="I58" s="57" t="s">
        <v>265</v>
      </c>
      <c r="J58" s="57" t="s">
        <v>265</v>
      </c>
      <c r="K58" s="62" t="s">
        <v>265</v>
      </c>
      <c r="L58" s="287" t="s">
        <v>536</v>
      </c>
    </row>
    <row r="59" spans="1:12" ht="12" customHeight="1">
      <c r="A59" s="56">
        <f t="shared" si="0"/>
        <v>57</v>
      </c>
      <c r="B59" s="57" t="s">
        <v>554</v>
      </c>
      <c r="C59" s="59" t="s">
        <v>555</v>
      </c>
      <c r="D59" s="58" t="s">
        <v>556</v>
      </c>
      <c r="E59" s="59" t="s">
        <v>105</v>
      </c>
      <c r="F59" s="57" t="s">
        <v>42</v>
      </c>
      <c r="G59" s="60" t="s">
        <v>265</v>
      </c>
      <c r="H59" s="57" t="s">
        <v>104</v>
      </c>
      <c r="I59" s="57" t="s">
        <v>265</v>
      </c>
      <c r="J59" s="57" t="s">
        <v>265</v>
      </c>
      <c r="K59" s="62" t="s">
        <v>265</v>
      </c>
      <c r="L59" s="287" t="s">
        <v>536</v>
      </c>
    </row>
    <row r="60" spans="1:12" ht="12" customHeight="1">
      <c r="A60" s="56">
        <f t="shared" si="0"/>
        <v>58</v>
      </c>
      <c r="B60" s="57" t="s">
        <v>557</v>
      </c>
      <c r="C60" s="149" t="s">
        <v>558</v>
      </c>
      <c r="D60" s="63" t="s">
        <v>559</v>
      </c>
      <c r="E60" s="59" t="s">
        <v>103</v>
      </c>
      <c r="F60" s="59" t="s">
        <v>42</v>
      </c>
      <c r="G60" s="57" t="s">
        <v>265</v>
      </c>
      <c r="H60" s="59" t="s">
        <v>104</v>
      </c>
      <c r="I60" s="57" t="s">
        <v>265</v>
      </c>
      <c r="J60" s="57" t="s">
        <v>265</v>
      </c>
      <c r="K60" s="62" t="s">
        <v>265</v>
      </c>
      <c r="L60" s="287" t="s">
        <v>536</v>
      </c>
    </row>
    <row r="61" spans="1:12" ht="12" customHeight="1">
      <c r="A61" s="56">
        <f t="shared" si="0"/>
        <v>59</v>
      </c>
      <c r="B61" s="57" t="s">
        <v>560</v>
      </c>
      <c r="C61" s="149" t="s">
        <v>561</v>
      </c>
      <c r="D61" s="63" t="s">
        <v>562</v>
      </c>
      <c r="E61" s="59" t="s">
        <v>105</v>
      </c>
      <c r="F61" s="59" t="s">
        <v>102</v>
      </c>
      <c r="G61" s="57" t="s">
        <v>265</v>
      </c>
      <c r="H61" s="59" t="s">
        <v>265</v>
      </c>
      <c r="I61" s="57" t="s">
        <v>104</v>
      </c>
      <c r="J61" s="57" t="s">
        <v>265</v>
      </c>
      <c r="K61" s="62" t="s">
        <v>265</v>
      </c>
      <c r="L61" s="287" t="s">
        <v>536</v>
      </c>
    </row>
    <row r="62" spans="1:12" ht="12" customHeight="1">
      <c r="A62" s="56">
        <f t="shared" si="0"/>
        <v>60</v>
      </c>
      <c r="B62" s="57" t="s">
        <v>563</v>
      </c>
      <c r="C62" s="149" t="s">
        <v>564</v>
      </c>
      <c r="D62" s="63" t="s">
        <v>565</v>
      </c>
      <c r="E62" s="59" t="s">
        <v>105</v>
      </c>
      <c r="F62" s="59" t="s">
        <v>102</v>
      </c>
      <c r="G62" s="57" t="s">
        <v>265</v>
      </c>
      <c r="H62" s="59" t="s">
        <v>265</v>
      </c>
      <c r="I62" s="57" t="s">
        <v>104</v>
      </c>
      <c r="J62" s="57" t="s">
        <v>265</v>
      </c>
      <c r="K62" s="62" t="s">
        <v>265</v>
      </c>
      <c r="L62" s="287" t="s">
        <v>536</v>
      </c>
    </row>
    <row r="63" spans="1:12" ht="12" customHeight="1">
      <c r="A63" s="56">
        <f t="shared" si="0"/>
        <v>61</v>
      </c>
      <c r="B63" s="57" t="s">
        <v>566</v>
      </c>
      <c r="C63" s="149" t="s">
        <v>567</v>
      </c>
      <c r="D63" s="63" t="s">
        <v>568</v>
      </c>
      <c r="E63" s="59" t="s">
        <v>105</v>
      </c>
      <c r="F63" s="59" t="s">
        <v>102</v>
      </c>
      <c r="G63" s="57" t="s">
        <v>265</v>
      </c>
      <c r="H63" s="59" t="s">
        <v>265</v>
      </c>
      <c r="I63" s="57" t="s">
        <v>104</v>
      </c>
      <c r="J63" s="57" t="s">
        <v>265</v>
      </c>
      <c r="K63" s="62" t="s">
        <v>265</v>
      </c>
      <c r="L63" s="287" t="s">
        <v>536</v>
      </c>
    </row>
    <row r="64" spans="1:12" ht="12" customHeight="1">
      <c r="A64" s="56">
        <f t="shared" si="0"/>
        <v>62</v>
      </c>
      <c r="B64" s="57" t="s">
        <v>569</v>
      </c>
      <c r="C64" s="149" t="s">
        <v>570</v>
      </c>
      <c r="D64" s="63" t="s">
        <v>571</v>
      </c>
      <c r="E64" s="59" t="s">
        <v>105</v>
      </c>
      <c r="F64" s="59" t="s">
        <v>42</v>
      </c>
      <c r="G64" s="57" t="s">
        <v>265</v>
      </c>
      <c r="H64" s="59" t="s">
        <v>104</v>
      </c>
      <c r="I64" s="57" t="s">
        <v>265</v>
      </c>
      <c r="J64" s="57" t="s">
        <v>265</v>
      </c>
      <c r="K64" s="62" t="s">
        <v>265</v>
      </c>
      <c r="L64" s="287" t="s">
        <v>536</v>
      </c>
    </row>
    <row r="65" spans="1:12" ht="12" customHeight="1">
      <c r="A65" s="56">
        <f t="shared" si="0"/>
        <v>63</v>
      </c>
      <c r="B65" s="57" t="s">
        <v>572</v>
      </c>
      <c r="C65" s="149" t="s">
        <v>573</v>
      </c>
      <c r="D65" s="63" t="s">
        <v>574</v>
      </c>
      <c r="E65" s="59" t="s">
        <v>105</v>
      </c>
      <c r="F65" s="59" t="s">
        <v>42</v>
      </c>
      <c r="G65" s="57" t="s">
        <v>265</v>
      </c>
      <c r="H65" s="59" t="s">
        <v>104</v>
      </c>
      <c r="I65" s="57" t="s">
        <v>265</v>
      </c>
      <c r="J65" s="57" t="s">
        <v>265</v>
      </c>
      <c r="K65" s="62" t="s">
        <v>265</v>
      </c>
      <c r="L65" s="287" t="s">
        <v>536</v>
      </c>
    </row>
    <row r="66" spans="1:12" ht="12" customHeight="1">
      <c r="A66" s="56">
        <f t="shared" si="0"/>
        <v>64</v>
      </c>
      <c r="B66" s="57" t="s">
        <v>575</v>
      </c>
      <c r="C66" s="149" t="s">
        <v>576</v>
      </c>
      <c r="D66" s="63" t="s">
        <v>577</v>
      </c>
      <c r="E66" s="59" t="s">
        <v>105</v>
      </c>
      <c r="F66" s="57" t="s">
        <v>42</v>
      </c>
      <c r="G66" s="57" t="s">
        <v>265</v>
      </c>
      <c r="H66" s="57" t="s">
        <v>104</v>
      </c>
      <c r="I66" s="57" t="s">
        <v>265</v>
      </c>
      <c r="J66" s="57" t="s">
        <v>265</v>
      </c>
      <c r="K66" s="62" t="s">
        <v>265</v>
      </c>
      <c r="L66" s="287" t="s">
        <v>536</v>
      </c>
    </row>
    <row r="67" spans="1:12" ht="12" customHeight="1">
      <c r="A67" s="56">
        <f t="shared" si="0"/>
        <v>65</v>
      </c>
      <c r="B67" s="57" t="s">
        <v>578</v>
      </c>
      <c r="C67" s="149" t="s">
        <v>579</v>
      </c>
      <c r="D67" s="63" t="s">
        <v>580</v>
      </c>
      <c r="E67" s="59" t="s">
        <v>105</v>
      </c>
      <c r="F67" s="57" t="s">
        <v>42</v>
      </c>
      <c r="G67" s="57" t="s">
        <v>265</v>
      </c>
      <c r="H67" s="57" t="s">
        <v>104</v>
      </c>
      <c r="I67" s="57" t="s">
        <v>265</v>
      </c>
      <c r="J67" s="57" t="s">
        <v>265</v>
      </c>
      <c r="K67" s="62" t="s">
        <v>265</v>
      </c>
      <c r="L67" s="287" t="s">
        <v>536</v>
      </c>
    </row>
    <row r="68" spans="1:12" ht="12" customHeight="1">
      <c r="A68" s="56">
        <f aca="true" t="shared" si="1" ref="A68:A131">A67+1</f>
        <v>66</v>
      </c>
      <c r="B68" s="57" t="s">
        <v>581</v>
      </c>
      <c r="C68" s="149" t="s">
        <v>582</v>
      </c>
      <c r="D68" s="63" t="s">
        <v>583</v>
      </c>
      <c r="E68" s="59" t="s">
        <v>105</v>
      </c>
      <c r="F68" s="59" t="s">
        <v>42</v>
      </c>
      <c r="G68" s="57" t="s">
        <v>265</v>
      </c>
      <c r="H68" s="57" t="s">
        <v>104</v>
      </c>
      <c r="I68" s="57" t="s">
        <v>265</v>
      </c>
      <c r="J68" s="57" t="s">
        <v>265</v>
      </c>
      <c r="K68" s="62" t="s">
        <v>265</v>
      </c>
      <c r="L68" s="287" t="s">
        <v>536</v>
      </c>
    </row>
    <row r="69" spans="1:12" ht="12" customHeight="1">
      <c r="A69" s="53">
        <f t="shared" si="1"/>
        <v>67</v>
      </c>
      <c r="B69" s="54" t="s">
        <v>291</v>
      </c>
      <c r="C69" s="170" t="s">
        <v>584</v>
      </c>
      <c r="D69" s="147" t="s">
        <v>198</v>
      </c>
      <c r="E69" s="140" t="s">
        <v>103</v>
      </c>
      <c r="F69" s="140" t="s">
        <v>102</v>
      </c>
      <c r="G69" s="54" t="s">
        <v>265</v>
      </c>
      <c r="H69" s="140" t="s">
        <v>104</v>
      </c>
      <c r="I69" s="54" t="s">
        <v>104</v>
      </c>
      <c r="J69" s="54" t="s">
        <v>265</v>
      </c>
      <c r="K69" s="64" t="s">
        <v>265</v>
      </c>
      <c r="L69" s="288" t="s">
        <v>536</v>
      </c>
    </row>
    <row r="70" spans="1:12" ht="12" customHeight="1">
      <c r="A70" s="160">
        <f t="shared" si="1"/>
        <v>68</v>
      </c>
      <c r="B70" s="133" t="s">
        <v>284</v>
      </c>
      <c r="C70" s="148" t="s">
        <v>585</v>
      </c>
      <c r="D70" s="143" t="s">
        <v>223</v>
      </c>
      <c r="E70" s="132" t="s">
        <v>103</v>
      </c>
      <c r="F70" s="132" t="s">
        <v>102</v>
      </c>
      <c r="G70" s="133" t="s">
        <v>265</v>
      </c>
      <c r="H70" s="132" t="s">
        <v>265</v>
      </c>
      <c r="I70" s="133" t="s">
        <v>104</v>
      </c>
      <c r="J70" s="133" t="s">
        <v>265</v>
      </c>
      <c r="K70" s="144" t="s">
        <v>265</v>
      </c>
      <c r="L70" s="257" t="s">
        <v>586</v>
      </c>
    </row>
    <row r="71" spans="1:12" ht="12" customHeight="1">
      <c r="A71" s="56">
        <f t="shared" si="1"/>
        <v>69</v>
      </c>
      <c r="B71" s="57" t="s">
        <v>306</v>
      </c>
      <c r="C71" s="149" t="s">
        <v>587</v>
      </c>
      <c r="D71" s="63" t="s">
        <v>224</v>
      </c>
      <c r="E71" s="59" t="s">
        <v>105</v>
      </c>
      <c r="F71" s="57" t="s">
        <v>102</v>
      </c>
      <c r="G71" s="57" t="s">
        <v>265</v>
      </c>
      <c r="H71" s="57" t="s">
        <v>265</v>
      </c>
      <c r="I71" s="59" t="s">
        <v>104</v>
      </c>
      <c r="J71" s="57" t="s">
        <v>265</v>
      </c>
      <c r="K71" s="62" t="s">
        <v>265</v>
      </c>
      <c r="L71" s="278" t="s">
        <v>586</v>
      </c>
    </row>
    <row r="72" spans="1:12" ht="12" customHeight="1">
      <c r="A72" s="56">
        <f t="shared" si="1"/>
        <v>70</v>
      </c>
      <c r="B72" s="57" t="s">
        <v>307</v>
      </c>
      <c r="C72" s="149" t="s">
        <v>588</v>
      </c>
      <c r="D72" s="63" t="s">
        <v>225</v>
      </c>
      <c r="E72" s="59" t="s">
        <v>103</v>
      </c>
      <c r="F72" s="57" t="s">
        <v>102</v>
      </c>
      <c r="G72" s="57" t="s">
        <v>265</v>
      </c>
      <c r="H72" s="57" t="s">
        <v>265</v>
      </c>
      <c r="I72" s="59" t="s">
        <v>104</v>
      </c>
      <c r="J72" s="57" t="s">
        <v>265</v>
      </c>
      <c r="K72" s="62" t="s">
        <v>265</v>
      </c>
      <c r="L72" s="278" t="s">
        <v>586</v>
      </c>
    </row>
    <row r="73" spans="1:12" ht="12" customHeight="1">
      <c r="A73" s="56">
        <f t="shared" si="1"/>
        <v>71</v>
      </c>
      <c r="B73" s="57" t="s">
        <v>308</v>
      </c>
      <c r="C73" s="59" t="s">
        <v>589</v>
      </c>
      <c r="D73" s="63" t="s">
        <v>590</v>
      </c>
      <c r="E73" s="59" t="s">
        <v>105</v>
      </c>
      <c r="F73" s="57" t="s">
        <v>102</v>
      </c>
      <c r="G73" s="57" t="s">
        <v>265</v>
      </c>
      <c r="H73" s="57" t="s">
        <v>265</v>
      </c>
      <c r="I73" s="59" t="s">
        <v>104</v>
      </c>
      <c r="J73" s="57" t="s">
        <v>265</v>
      </c>
      <c r="K73" s="62" t="s">
        <v>281</v>
      </c>
      <c r="L73" s="278" t="s">
        <v>586</v>
      </c>
    </row>
    <row r="74" spans="1:12" ht="12" customHeight="1">
      <c r="A74" s="56">
        <f t="shared" si="1"/>
        <v>72</v>
      </c>
      <c r="B74" s="57" t="s">
        <v>242</v>
      </c>
      <c r="C74" s="59" t="s">
        <v>591</v>
      </c>
      <c r="D74" s="63" t="s">
        <v>227</v>
      </c>
      <c r="E74" s="59" t="s">
        <v>105</v>
      </c>
      <c r="F74" s="57" t="s">
        <v>42</v>
      </c>
      <c r="G74" s="57" t="s">
        <v>265</v>
      </c>
      <c r="H74" s="57" t="s">
        <v>104</v>
      </c>
      <c r="I74" s="59" t="s">
        <v>265</v>
      </c>
      <c r="J74" s="57" t="s">
        <v>265</v>
      </c>
      <c r="K74" s="62" t="s">
        <v>265</v>
      </c>
      <c r="L74" s="278" t="s">
        <v>586</v>
      </c>
    </row>
    <row r="75" spans="1:12" ht="12" customHeight="1">
      <c r="A75" s="56">
        <f t="shared" si="1"/>
        <v>73</v>
      </c>
      <c r="B75" s="57" t="s">
        <v>243</v>
      </c>
      <c r="C75" s="59" t="s">
        <v>592</v>
      </c>
      <c r="D75" s="63" t="s">
        <v>226</v>
      </c>
      <c r="E75" s="59" t="s">
        <v>105</v>
      </c>
      <c r="F75" s="57" t="s">
        <v>42</v>
      </c>
      <c r="G75" s="57" t="s">
        <v>265</v>
      </c>
      <c r="H75" s="57" t="s">
        <v>104</v>
      </c>
      <c r="I75" s="59" t="s">
        <v>265</v>
      </c>
      <c r="J75" s="57" t="s">
        <v>265</v>
      </c>
      <c r="K75" s="62" t="s">
        <v>265</v>
      </c>
      <c r="L75" s="278" t="s">
        <v>586</v>
      </c>
    </row>
    <row r="76" spans="1:12" ht="12" customHeight="1">
      <c r="A76" s="56">
        <f t="shared" si="1"/>
        <v>74</v>
      </c>
      <c r="B76" s="57" t="s">
        <v>593</v>
      </c>
      <c r="C76" s="149" t="s">
        <v>594</v>
      </c>
      <c r="D76" s="63" t="s">
        <v>389</v>
      </c>
      <c r="E76" s="59" t="s">
        <v>105</v>
      </c>
      <c r="F76" s="57" t="s">
        <v>42</v>
      </c>
      <c r="G76" s="57" t="s">
        <v>265</v>
      </c>
      <c r="H76" s="57" t="s">
        <v>104</v>
      </c>
      <c r="I76" s="59" t="s">
        <v>265</v>
      </c>
      <c r="J76" s="57" t="s">
        <v>265</v>
      </c>
      <c r="K76" s="62" t="s">
        <v>265</v>
      </c>
      <c r="L76" s="278" t="s">
        <v>586</v>
      </c>
    </row>
    <row r="77" spans="1:12" ht="12" customHeight="1">
      <c r="A77" s="56">
        <f t="shared" si="1"/>
        <v>75</v>
      </c>
      <c r="B77" s="57" t="s">
        <v>595</v>
      </c>
      <c r="C77" s="59" t="s">
        <v>596</v>
      </c>
      <c r="D77" s="63" t="s">
        <v>390</v>
      </c>
      <c r="E77" s="59" t="s">
        <v>105</v>
      </c>
      <c r="F77" s="59" t="s">
        <v>42</v>
      </c>
      <c r="G77" s="57" t="s">
        <v>265</v>
      </c>
      <c r="H77" s="59" t="s">
        <v>104</v>
      </c>
      <c r="I77" s="57" t="s">
        <v>265</v>
      </c>
      <c r="J77" s="57" t="s">
        <v>265</v>
      </c>
      <c r="K77" s="62" t="s">
        <v>265</v>
      </c>
      <c r="L77" s="278" t="s">
        <v>586</v>
      </c>
    </row>
    <row r="78" spans="1:12" ht="12" customHeight="1">
      <c r="A78" s="56">
        <f t="shared" si="1"/>
        <v>76</v>
      </c>
      <c r="B78" s="57" t="s">
        <v>597</v>
      </c>
      <c r="C78" s="59" t="s">
        <v>598</v>
      </c>
      <c r="D78" s="63" t="s">
        <v>599</v>
      </c>
      <c r="E78" s="59" t="s">
        <v>105</v>
      </c>
      <c r="F78" s="59" t="s">
        <v>102</v>
      </c>
      <c r="G78" s="57" t="s">
        <v>265</v>
      </c>
      <c r="H78" s="59" t="s">
        <v>265</v>
      </c>
      <c r="I78" s="57" t="s">
        <v>104</v>
      </c>
      <c r="J78" s="57" t="s">
        <v>265</v>
      </c>
      <c r="K78" s="62" t="s">
        <v>265</v>
      </c>
      <c r="L78" s="278" t="s">
        <v>586</v>
      </c>
    </row>
    <row r="79" spans="1:12" ht="12" customHeight="1">
      <c r="A79" s="56">
        <f t="shared" si="1"/>
        <v>77</v>
      </c>
      <c r="B79" s="57" t="s">
        <v>600</v>
      </c>
      <c r="C79" s="59" t="s">
        <v>601</v>
      </c>
      <c r="D79" s="63" t="s">
        <v>602</v>
      </c>
      <c r="E79" s="59" t="s">
        <v>103</v>
      </c>
      <c r="F79" s="59" t="s">
        <v>42</v>
      </c>
      <c r="G79" s="57" t="s">
        <v>265</v>
      </c>
      <c r="H79" s="59" t="s">
        <v>104</v>
      </c>
      <c r="I79" s="57" t="s">
        <v>265</v>
      </c>
      <c r="J79" s="57" t="s">
        <v>265</v>
      </c>
      <c r="K79" s="62" t="s">
        <v>265</v>
      </c>
      <c r="L79" s="278" t="s">
        <v>586</v>
      </c>
    </row>
    <row r="80" spans="1:12" ht="12" customHeight="1">
      <c r="A80" s="56">
        <f t="shared" si="1"/>
        <v>78</v>
      </c>
      <c r="B80" s="57" t="s">
        <v>603</v>
      </c>
      <c r="C80" s="59" t="s">
        <v>604</v>
      </c>
      <c r="D80" s="63" t="s">
        <v>605</v>
      </c>
      <c r="E80" s="59" t="s">
        <v>105</v>
      </c>
      <c r="F80" s="59" t="s">
        <v>42</v>
      </c>
      <c r="G80" s="57" t="s">
        <v>265</v>
      </c>
      <c r="H80" s="59" t="s">
        <v>104</v>
      </c>
      <c r="I80" s="57" t="s">
        <v>265</v>
      </c>
      <c r="J80" s="57" t="s">
        <v>265</v>
      </c>
      <c r="K80" s="62" t="s">
        <v>265</v>
      </c>
      <c r="L80" s="278" t="s">
        <v>586</v>
      </c>
    </row>
    <row r="81" spans="1:12" ht="12" customHeight="1">
      <c r="A81" s="53">
        <f t="shared" si="1"/>
        <v>79</v>
      </c>
      <c r="B81" s="54" t="s">
        <v>291</v>
      </c>
      <c r="C81" s="140" t="s">
        <v>606</v>
      </c>
      <c r="D81" s="147" t="s">
        <v>607</v>
      </c>
      <c r="E81" s="140" t="s">
        <v>103</v>
      </c>
      <c r="F81" s="54" t="s">
        <v>102</v>
      </c>
      <c r="G81" s="54" t="s">
        <v>265</v>
      </c>
      <c r="H81" s="54" t="s">
        <v>104</v>
      </c>
      <c r="I81" s="54" t="s">
        <v>104</v>
      </c>
      <c r="J81" s="54" t="s">
        <v>265</v>
      </c>
      <c r="K81" s="64" t="s">
        <v>265</v>
      </c>
      <c r="L81" s="279" t="s">
        <v>586</v>
      </c>
    </row>
    <row r="82" spans="1:12" ht="12" customHeight="1">
      <c r="A82" s="160">
        <f t="shared" si="1"/>
        <v>80</v>
      </c>
      <c r="B82" s="133" t="s">
        <v>285</v>
      </c>
      <c r="C82" s="132" t="s">
        <v>608</v>
      </c>
      <c r="D82" s="143" t="s">
        <v>218</v>
      </c>
      <c r="E82" s="132" t="s">
        <v>103</v>
      </c>
      <c r="F82" s="133" t="s">
        <v>102</v>
      </c>
      <c r="G82" s="133" t="s">
        <v>265</v>
      </c>
      <c r="H82" s="133" t="s">
        <v>265</v>
      </c>
      <c r="I82" s="133" t="s">
        <v>104</v>
      </c>
      <c r="J82" s="133" t="s">
        <v>265</v>
      </c>
      <c r="K82" s="144" t="s">
        <v>265</v>
      </c>
      <c r="L82" s="257" t="s">
        <v>609</v>
      </c>
    </row>
    <row r="83" spans="1:12" ht="12" customHeight="1">
      <c r="A83" s="56">
        <f t="shared" si="1"/>
        <v>81</v>
      </c>
      <c r="B83" s="57" t="s">
        <v>337</v>
      </c>
      <c r="C83" s="59" t="s">
        <v>610</v>
      </c>
      <c r="D83" s="63" t="s">
        <v>219</v>
      </c>
      <c r="E83" s="59" t="s">
        <v>103</v>
      </c>
      <c r="F83" s="57" t="s">
        <v>102</v>
      </c>
      <c r="G83" s="57" t="s">
        <v>265</v>
      </c>
      <c r="H83" s="57" t="s">
        <v>265</v>
      </c>
      <c r="I83" s="59" t="s">
        <v>104</v>
      </c>
      <c r="J83" s="57" t="s">
        <v>265</v>
      </c>
      <c r="K83" s="62" t="s">
        <v>265</v>
      </c>
      <c r="L83" s="278" t="s">
        <v>609</v>
      </c>
    </row>
    <row r="84" spans="1:12" ht="12" customHeight="1">
      <c r="A84" s="56">
        <f t="shared" si="1"/>
        <v>82</v>
      </c>
      <c r="B84" s="57" t="s">
        <v>338</v>
      </c>
      <c r="C84" s="59" t="s">
        <v>611</v>
      </c>
      <c r="D84" s="63" t="s">
        <v>220</v>
      </c>
      <c r="E84" s="59" t="s">
        <v>103</v>
      </c>
      <c r="F84" s="57" t="s">
        <v>102</v>
      </c>
      <c r="G84" s="57" t="s">
        <v>265</v>
      </c>
      <c r="H84" s="57" t="s">
        <v>265</v>
      </c>
      <c r="I84" s="59" t="s">
        <v>104</v>
      </c>
      <c r="J84" s="57" t="s">
        <v>265</v>
      </c>
      <c r="K84" s="62" t="s">
        <v>265</v>
      </c>
      <c r="L84" s="278" t="s">
        <v>609</v>
      </c>
    </row>
    <row r="85" spans="1:12" ht="12" customHeight="1">
      <c r="A85" s="56">
        <f t="shared" si="1"/>
        <v>83</v>
      </c>
      <c r="B85" s="57" t="s">
        <v>339</v>
      </c>
      <c r="C85" s="59" t="s">
        <v>612</v>
      </c>
      <c r="D85" s="63" t="s">
        <v>391</v>
      </c>
      <c r="E85" s="59" t="s">
        <v>105</v>
      </c>
      <c r="F85" s="57" t="s">
        <v>102</v>
      </c>
      <c r="G85" s="57" t="s">
        <v>265</v>
      </c>
      <c r="H85" s="57" t="s">
        <v>265</v>
      </c>
      <c r="I85" s="59" t="s">
        <v>104</v>
      </c>
      <c r="J85" s="57" t="s">
        <v>265</v>
      </c>
      <c r="K85" s="62" t="s">
        <v>265</v>
      </c>
      <c r="L85" s="278" t="s">
        <v>609</v>
      </c>
    </row>
    <row r="86" spans="1:12" ht="12" customHeight="1">
      <c r="A86" s="56">
        <f t="shared" si="1"/>
        <v>84</v>
      </c>
      <c r="B86" s="57" t="s">
        <v>340</v>
      </c>
      <c r="C86" s="59" t="s">
        <v>613</v>
      </c>
      <c r="D86" s="63" t="s">
        <v>392</v>
      </c>
      <c r="E86" s="59" t="s">
        <v>105</v>
      </c>
      <c r="F86" s="57" t="s">
        <v>102</v>
      </c>
      <c r="G86" s="57" t="s">
        <v>265</v>
      </c>
      <c r="H86" s="57" t="s">
        <v>265</v>
      </c>
      <c r="I86" s="59" t="s">
        <v>104</v>
      </c>
      <c r="J86" s="57" t="s">
        <v>265</v>
      </c>
      <c r="K86" s="62" t="s">
        <v>265</v>
      </c>
      <c r="L86" s="278" t="s">
        <v>609</v>
      </c>
    </row>
    <row r="87" spans="1:12" ht="12" customHeight="1">
      <c r="A87" s="56">
        <f t="shared" si="1"/>
        <v>85</v>
      </c>
      <c r="B87" s="57" t="s">
        <v>341</v>
      </c>
      <c r="C87" s="59" t="s">
        <v>614</v>
      </c>
      <c r="D87" s="63" t="s">
        <v>221</v>
      </c>
      <c r="E87" s="59" t="s">
        <v>105</v>
      </c>
      <c r="F87" s="57" t="s">
        <v>102</v>
      </c>
      <c r="G87" s="57" t="s">
        <v>265</v>
      </c>
      <c r="H87" s="57" t="s">
        <v>265</v>
      </c>
      <c r="I87" s="59" t="s">
        <v>104</v>
      </c>
      <c r="J87" s="57" t="s">
        <v>265</v>
      </c>
      <c r="K87" s="62" t="s">
        <v>265</v>
      </c>
      <c r="L87" s="278" t="s">
        <v>609</v>
      </c>
    </row>
    <row r="88" spans="1:12" ht="12" customHeight="1">
      <c r="A88" s="56">
        <f t="shared" si="1"/>
        <v>86</v>
      </c>
      <c r="B88" s="57" t="s">
        <v>286</v>
      </c>
      <c r="C88" s="59" t="s">
        <v>615</v>
      </c>
      <c r="D88" s="63" t="s">
        <v>222</v>
      </c>
      <c r="E88" s="59" t="s">
        <v>103</v>
      </c>
      <c r="F88" s="57" t="s">
        <v>102</v>
      </c>
      <c r="G88" s="57" t="s">
        <v>265</v>
      </c>
      <c r="H88" s="57" t="s">
        <v>265</v>
      </c>
      <c r="I88" s="59" t="s">
        <v>104</v>
      </c>
      <c r="J88" s="57" t="s">
        <v>265</v>
      </c>
      <c r="K88" s="62" t="s">
        <v>265</v>
      </c>
      <c r="L88" s="278" t="s">
        <v>609</v>
      </c>
    </row>
    <row r="89" spans="1:12" ht="12" customHeight="1">
      <c r="A89" s="56">
        <f t="shared" si="1"/>
        <v>87</v>
      </c>
      <c r="B89" s="134" t="s">
        <v>247</v>
      </c>
      <c r="C89" s="149" t="s">
        <v>616</v>
      </c>
      <c r="D89" s="58" t="s">
        <v>240</v>
      </c>
      <c r="E89" s="59" t="s">
        <v>105</v>
      </c>
      <c r="F89" s="59" t="s">
        <v>42</v>
      </c>
      <c r="G89" s="57" t="s">
        <v>265</v>
      </c>
      <c r="H89" s="57" t="s">
        <v>104</v>
      </c>
      <c r="I89" s="57" t="s">
        <v>265</v>
      </c>
      <c r="J89" s="57" t="s">
        <v>265</v>
      </c>
      <c r="K89" s="62" t="s">
        <v>265</v>
      </c>
      <c r="L89" s="278" t="s">
        <v>609</v>
      </c>
    </row>
    <row r="90" spans="1:12" ht="12" customHeight="1">
      <c r="A90" s="56">
        <f t="shared" si="1"/>
        <v>88</v>
      </c>
      <c r="B90" s="134" t="s">
        <v>617</v>
      </c>
      <c r="C90" s="149" t="s">
        <v>618</v>
      </c>
      <c r="D90" s="58" t="s">
        <v>393</v>
      </c>
      <c r="E90" s="59" t="s">
        <v>105</v>
      </c>
      <c r="F90" s="59" t="s">
        <v>42</v>
      </c>
      <c r="G90" s="57" t="s">
        <v>265</v>
      </c>
      <c r="H90" s="59" t="s">
        <v>104</v>
      </c>
      <c r="I90" s="57" t="s">
        <v>265</v>
      </c>
      <c r="J90" s="57" t="s">
        <v>265</v>
      </c>
      <c r="K90" s="62" t="s">
        <v>265</v>
      </c>
      <c r="L90" s="278" t="s">
        <v>609</v>
      </c>
    </row>
    <row r="91" spans="1:12" ht="12" customHeight="1">
      <c r="A91" s="56">
        <f t="shared" si="1"/>
        <v>89</v>
      </c>
      <c r="B91" s="134" t="s">
        <v>619</v>
      </c>
      <c r="C91" s="149" t="s">
        <v>620</v>
      </c>
      <c r="D91" s="58" t="s">
        <v>394</v>
      </c>
      <c r="E91" s="59" t="s">
        <v>105</v>
      </c>
      <c r="F91" s="59" t="s">
        <v>102</v>
      </c>
      <c r="G91" s="57" t="s">
        <v>265</v>
      </c>
      <c r="H91" s="59" t="s">
        <v>265</v>
      </c>
      <c r="I91" s="57" t="s">
        <v>104</v>
      </c>
      <c r="J91" s="57" t="s">
        <v>265</v>
      </c>
      <c r="K91" s="62" t="s">
        <v>265</v>
      </c>
      <c r="L91" s="278" t="s">
        <v>609</v>
      </c>
    </row>
    <row r="92" spans="1:12" ht="12" customHeight="1">
      <c r="A92" s="56">
        <f t="shared" si="1"/>
        <v>90</v>
      </c>
      <c r="B92" s="134" t="s">
        <v>621</v>
      </c>
      <c r="C92" s="149" t="s">
        <v>622</v>
      </c>
      <c r="D92" s="58" t="s">
        <v>623</v>
      </c>
      <c r="E92" s="59" t="s">
        <v>105</v>
      </c>
      <c r="F92" s="59" t="s">
        <v>102</v>
      </c>
      <c r="G92" s="57" t="s">
        <v>265</v>
      </c>
      <c r="H92" s="59" t="s">
        <v>265</v>
      </c>
      <c r="I92" s="57" t="s">
        <v>104</v>
      </c>
      <c r="J92" s="57" t="s">
        <v>265</v>
      </c>
      <c r="K92" s="62" t="s">
        <v>265</v>
      </c>
      <c r="L92" s="278" t="s">
        <v>609</v>
      </c>
    </row>
    <row r="93" spans="1:12" ht="12" customHeight="1">
      <c r="A93" s="56">
        <f t="shared" si="1"/>
        <v>91</v>
      </c>
      <c r="B93" s="134" t="s">
        <v>624</v>
      </c>
      <c r="C93" s="149" t="s">
        <v>625</v>
      </c>
      <c r="D93" s="58" t="s">
        <v>626</v>
      </c>
      <c r="E93" s="59" t="s">
        <v>105</v>
      </c>
      <c r="F93" s="59" t="s">
        <v>42</v>
      </c>
      <c r="G93" s="57" t="s">
        <v>265</v>
      </c>
      <c r="H93" s="59" t="s">
        <v>104</v>
      </c>
      <c r="I93" s="57" t="s">
        <v>265</v>
      </c>
      <c r="J93" s="57" t="s">
        <v>265</v>
      </c>
      <c r="K93" s="62" t="s">
        <v>265</v>
      </c>
      <c r="L93" s="278" t="s">
        <v>609</v>
      </c>
    </row>
    <row r="94" spans="1:12" ht="12" customHeight="1">
      <c r="A94" s="53">
        <f t="shared" si="1"/>
        <v>92</v>
      </c>
      <c r="B94" s="159" t="s">
        <v>627</v>
      </c>
      <c r="C94" s="170" t="s">
        <v>628</v>
      </c>
      <c r="D94" s="139" t="s">
        <v>629</v>
      </c>
      <c r="E94" s="140" t="s">
        <v>105</v>
      </c>
      <c r="F94" s="140" t="s">
        <v>42</v>
      </c>
      <c r="G94" s="54" t="s">
        <v>265</v>
      </c>
      <c r="H94" s="140" t="s">
        <v>104</v>
      </c>
      <c r="I94" s="54"/>
      <c r="J94" s="54"/>
      <c r="K94" s="64"/>
      <c r="L94" s="279" t="s">
        <v>609</v>
      </c>
    </row>
    <row r="95" spans="1:12" ht="12" customHeight="1">
      <c r="A95" s="129">
        <f t="shared" si="1"/>
        <v>93</v>
      </c>
      <c r="B95" s="157" t="s">
        <v>287</v>
      </c>
      <c r="C95" s="255" t="s">
        <v>630</v>
      </c>
      <c r="D95" s="151" t="s">
        <v>217</v>
      </c>
      <c r="E95" s="152" t="s">
        <v>103</v>
      </c>
      <c r="F95" s="150" t="s">
        <v>102</v>
      </c>
      <c r="G95" s="150" t="s">
        <v>265</v>
      </c>
      <c r="H95" s="150" t="s">
        <v>265</v>
      </c>
      <c r="I95" s="152" t="s">
        <v>104</v>
      </c>
      <c r="J95" s="150" t="s">
        <v>265</v>
      </c>
      <c r="K95" s="153" t="s">
        <v>265</v>
      </c>
      <c r="L95" s="257" t="s">
        <v>631</v>
      </c>
    </row>
    <row r="96" spans="1:12" ht="12" customHeight="1">
      <c r="A96" s="160">
        <f t="shared" si="1"/>
        <v>94</v>
      </c>
      <c r="B96" s="130" t="s">
        <v>246</v>
      </c>
      <c r="C96" s="148" t="s">
        <v>632</v>
      </c>
      <c r="D96" s="131" t="s">
        <v>244</v>
      </c>
      <c r="E96" s="132" t="s">
        <v>105</v>
      </c>
      <c r="F96" s="133" t="s">
        <v>106</v>
      </c>
      <c r="G96" s="133" t="s">
        <v>265</v>
      </c>
      <c r="H96" s="133" t="s">
        <v>104</v>
      </c>
      <c r="I96" s="132" t="s">
        <v>265</v>
      </c>
      <c r="J96" s="133" t="s">
        <v>265</v>
      </c>
      <c r="K96" s="144" t="s">
        <v>265</v>
      </c>
      <c r="L96" s="278" t="s">
        <v>631</v>
      </c>
    </row>
    <row r="97" spans="1:12" ht="12" customHeight="1">
      <c r="A97" s="56">
        <f t="shared" si="1"/>
        <v>95</v>
      </c>
      <c r="B97" s="57" t="s">
        <v>633</v>
      </c>
      <c r="C97" s="59" t="s">
        <v>634</v>
      </c>
      <c r="D97" s="58" t="s">
        <v>245</v>
      </c>
      <c r="E97" s="59" t="s">
        <v>105</v>
      </c>
      <c r="F97" s="57" t="s">
        <v>42</v>
      </c>
      <c r="G97" s="57" t="s">
        <v>265</v>
      </c>
      <c r="H97" s="57" t="s">
        <v>104</v>
      </c>
      <c r="I97" s="59" t="s">
        <v>265</v>
      </c>
      <c r="J97" s="57" t="s">
        <v>265</v>
      </c>
      <c r="K97" s="62" t="s">
        <v>265</v>
      </c>
      <c r="L97" s="278" t="s">
        <v>631</v>
      </c>
    </row>
    <row r="98" spans="1:12" ht="12" customHeight="1">
      <c r="A98" s="56">
        <f t="shared" si="1"/>
        <v>96</v>
      </c>
      <c r="B98" s="57" t="s">
        <v>170</v>
      </c>
      <c r="C98" s="59" t="s">
        <v>635</v>
      </c>
      <c r="D98" s="58" t="s">
        <v>171</v>
      </c>
      <c r="E98" s="59" t="s">
        <v>105</v>
      </c>
      <c r="F98" s="57" t="s">
        <v>42</v>
      </c>
      <c r="G98" s="57" t="s">
        <v>265</v>
      </c>
      <c r="H98" s="57" t="s">
        <v>104</v>
      </c>
      <c r="I98" s="59" t="s">
        <v>265</v>
      </c>
      <c r="J98" s="57" t="s">
        <v>265</v>
      </c>
      <c r="K98" s="62" t="s">
        <v>265</v>
      </c>
      <c r="L98" s="278" t="s">
        <v>631</v>
      </c>
    </row>
    <row r="99" spans="1:12" ht="12" customHeight="1">
      <c r="A99" s="56">
        <f t="shared" si="1"/>
        <v>97</v>
      </c>
      <c r="B99" s="57" t="s">
        <v>636</v>
      </c>
      <c r="C99" s="59" t="s">
        <v>637</v>
      </c>
      <c r="D99" s="58" t="s">
        <v>638</v>
      </c>
      <c r="E99" s="59" t="s">
        <v>103</v>
      </c>
      <c r="F99" s="57" t="s">
        <v>102</v>
      </c>
      <c r="G99" s="57" t="s">
        <v>265</v>
      </c>
      <c r="H99" s="57" t="s">
        <v>265</v>
      </c>
      <c r="I99" s="59" t="s">
        <v>104</v>
      </c>
      <c r="J99" s="57" t="s">
        <v>265</v>
      </c>
      <c r="K99" s="62" t="s">
        <v>265</v>
      </c>
      <c r="L99" s="278" t="s">
        <v>631</v>
      </c>
    </row>
    <row r="100" spans="1:12" ht="12" customHeight="1">
      <c r="A100" s="56">
        <f t="shared" si="1"/>
        <v>98</v>
      </c>
      <c r="B100" s="57" t="s">
        <v>639</v>
      </c>
      <c r="C100" s="59" t="s">
        <v>640</v>
      </c>
      <c r="D100" s="58" t="s">
        <v>641</v>
      </c>
      <c r="E100" s="59" t="s">
        <v>105</v>
      </c>
      <c r="F100" s="57" t="s">
        <v>102</v>
      </c>
      <c r="G100" s="57" t="s">
        <v>265</v>
      </c>
      <c r="H100" s="57" t="s">
        <v>265</v>
      </c>
      <c r="I100" s="59" t="s">
        <v>104</v>
      </c>
      <c r="J100" s="57" t="s">
        <v>265</v>
      </c>
      <c r="K100" s="62" t="s">
        <v>265</v>
      </c>
      <c r="L100" s="278" t="s">
        <v>631</v>
      </c>
    </row>
    <row r="101" spans="1:12" ht="12" customHeight="1">
      <c r="A101" s="56">
        <f t="shared" si="1"/>
        <v>99</v>
      </c>
      <c r="B101" s="57" t="s">
        <v>642</v>
      </c>
      <c r="C101" s="59" t="s">
        <v>643</v>
      </c>
      <c r="D101" s="58" t="s">
        <v>644</v>
      </c>
      <c r="E101" s="59" t="s">
        <v>105</v>
      </c>
      <c r="F101" s="57" t="s">
        <v>102</v>
      </c>
      <c r="G101" s="57" t="s">
        <v>265</v>
      </c>
      <c r="H101" s="57" t="s">
        <v>265</v>
      </c>
      <c r="I101" s="59" t="s">
        <v>104</v>
      </c>
      <c r="J101" s="57" t="s">
        <v>265</v>
      </c>
      <c r="K101" s="62" t="s">
        <v>265</v>
      </c>
      <c r="L101" s="278" t="s">
        <v>631</v>
      </c>
    </row>
    <row r="102" spans="1:12" ht="12" customHeight="1">
      <c r="A102" s="53">
        <f t="shared" si="1"/>
        <v>100</v>
      </c>
      <c r="B102" s="54" t="s">
        <v>645</v>
      </c>
      <c r="C102" s="170" t="s">
        <v>646</v>
      </c>
      <c r="D102" s="139" t="s">
        <v>647</v>
      </c>
      <c r="E102" s="140" t="s">
        <v>105</v>
      </c>
      <c r="F102" s="140" t="s">
        <v>102</v>
      </c>
      <c r="G102" s="140" t="s">
        <v>265</v>
      </c>
      <c r="H102" s="140" t="s">
        <v>265</v>
      </c>
      <c r="I102" s="54" t="s">
        <v>104</v>
      </c>
      <c r="J102" s="54" t="s">
        <v>265</v>
      </c>
      <c r="K102" s="64" t="s">
        <v>265</v>
      </c>
      <c r="L102" s="279" t="s">
        <v>631</v>
      </c>
    </row>
    <row r="103" spans="1:12" ht="12" customHeight="1">
      <c r="A103" s="160">
        <f t="shared" si="1"/>
        <v>101</v>
      </c>
      <c r="B103" s="133" t="s">
        <v>648</v>
      </c>
      <c r="C103" s="148" t="s">
        <v>649</v>
      </c>
      <c r="D103" s="131" t="s">
        <v>231</v>
      </c>
      <c r="E103" s="132" t="s">
        <v>103</v>
      </c>
      <c r="F103" s="132" t="s">
        <v>102</v>
      </c>
      <c r="G103" s="132" t="s">
        <v>265</v>
      </c>
      <c r="H103" s="133" t="s">
        <v>265</v>
      </c>
      <c r="I103" s="132" t="s">
        <v>104</v>
      </c>
      <c r="J103" s="133" t="s">
        <v>265</v>
      </c>
      <c r="K103" s="144"/>
      <c r="L103" s="257" t="s">
        <v>650</v>
      </c>
    </row>
    <row r="104" spans="1:12" ht="12" customHeight="1">
      <c r="A104" s="56">
        <f t="shared" si="1"/>
        <v>102</v>
      </c>
      <c r="B104" s="154" t="s">
        <v>651</v>
      </c>
      <c r="C104" s="258" t="s">
        <v>652</v>
      </c>
      <c r="D104" s="58" t="s">
        <v>232</v>
      </c>
      <c r="E104" s="59" t="s">
        <v>103</v>
      </c>
      <c r="F104" s="59" t="s">
        <v>102</v>
      </c>
      <c r="G104" s="59" t="s">
        <v>265</v>
      </c>
      <c r="H104" s="57" t="s">
        <v>265</v>
      </c>
      <c r="I104" s="59" t="s">
        <v>104</v>
      </c>
      <c r="J104" s="57" t="s">
        <v>265</v>
      </c>
      <c r="K104" s="62"/>
      <c r="L104" s="278" t="s">
        <v>650</v>
      </c>
    </row>
    <row r="105" spans="1:12" ht="12" customHeight="1">
      <c r="A105" s="56">
        <f t="shared" si="1"/>
        <v>103</v>
      </c>
      <c r="B105" s="57" t="s">
        <v>336</v>
      </c>
      <c r="C105" s="258" t="s">
        <v>653</v>
      </c>
      <c r="D105" s="58" t="s">
        <v>654</v>
      </c>
      <c r="E105" s="59" t="s">
        <v>105</v>
      </c>
      <c r="F105" s="59" t="s">
        <v>102</v>
      </c>
      <c r="G105" s="59" t="s">
        <v>265</v>
      </c>
      <c r="H105" s="57" t="s">
        <v>265</v>
      </c>
      <c r="I105" s="59" t="s">
        <v>104</v>
      </c>
      <c r="J105" s="57" t="s">
        <v>265</v>
      </c>
      <c r="K105" s="62"/>
      <c r="L105" s="278" t="s">
        <v>650</v>
      </c>
    </row>
    <row r="106" spans="1:12" ht="12" customHeight="1">
      <c r="A106" s="56">
        <f t="shared" si="1"/>
        <v>104</v>
      </c>
      <c r="B106" s="57" t="s">
        <v>278</v>
      </c>
      <c r="C106" s="149" t="s">
        <v>655</v>
      </c>
      <c r="D106" s="58" t="s">
        <v>233</v>
      </c>
      <c r="E106" s="59" t="s">
        <v>103</v>
      </c>
      <c r="F106" s="59" t="s">
        <v>102</v>
      </c>
      <c r="G106" s="59" t="s">
        <v>265</v>
      </c>
      <c r="H106" s="57" t="s">
        <v>265</v>
      </c>
      <c r="I106" s="57" t="s">
        <v>104</v>
      </c>
      <c r="J106" s="57" t="s">
        <v>265</v>
      </c>
      <c r="K106" s="62"/>
      <c r="L106" s="278" t="s">
        <v>650</v>
      </c>
    </row>
    <row r="107" spans="1:12" ht="12" customHeight="1">
      <c r="A107" s="53">
        <f t="shared" si="1"/>
        <v>105</v>
      </c>
      <c r="B107" s="54" t="s">
        <v>656</v>
      </c>
      <c r="C107" s="170" t="s">
        <v>657</v>
      </c>
      <c r="D107" s="139" t="s">
        <v>234</v>
      </c>
      <c r="E107" s="54" t="s">
        <v>105</v>
      </c>
      <c r="F107" s="54" t="s">
        <v>102</v>
      </c>
      <c r="G107" s="140" t="s">
        <v>265</v>
      </c>
      <c r="H107" s="54" t="s">
        <v>265</v>
      </c>
      <c r="I107" s="54" t="s">
        <v>104</v>
      </c>
      <c r="J107" s="54" t="s">
        <v>265</v>
      </c>
      <c r="K107" s="64"/>
      <c r="L107" s="279" t="s">
        <v>650</v>
      </c>
    </row>
    <row r="108" spans="1:12" ht="12" customHeight="1">
      <c r="A108" s="160">
        <f t="shared" si="1"/>
        <v>106</v>
      </c>
      <c r="B108" s="133" t="s">
        <v>288</v>
      </c>
      <c r="C108" s="148" t="s">
        <v>658</v>
      </c>
      <c r="D108" s="131" t="s">
        <v>182</v>
      </c>
      <c r="E108" s="133" t="s">
        <v>105</v>
      </c>
      <c r="F108" s="133" t="s">
        <v>102</v>
      </c>
      <c r="G108" s="132"/>
      <c r="H108" s="133" t="s">
        <v>265</v>
      </c>
      <c r="I108" s="133" t="s">
        <v>104</v>
      </c>
      <c r="J108" s="133" t="s">
        <v>265</v>
      </c>
      <c r="K108" s="144" t="s">
        <v>265</v>
      </c>
      <c r="L108" s="257" t="s">
        <v>659</v>
      </c>
    </row>
    <row r="109" spans="1:12" ht="12" customHeight="1">
      <c r="A109" s="56">
        <f t="shared" si="1"/>
        <v>107</v>
      </c>
      <c r="B109" s="57" t="s">
        <v>323</v>
      </c>
      <c r="C109" s="162" t="s">
        <v>660</v>
      </c>
      <c r="D109" s="66" t="s">
        <v>183</v>
      </c>
      <c r="E109" s="57" t="s">
        <v>103</v>
      </c>
      <c r="F109" s="57" t="s">
        <v>102</v>
      </c>
      <c r="G109" s="59"/>
      <c r="H109" s="57" t="s">
        <v>265</v>
      </c>
      <c r="I109" s="57" t="s">
        <v>104</v>
      </c>
      <c r="J109" s="57" t="s">
        <v>265</v>
      </c>
      <c r="K109" s="62" t="s">
        <v>265</v>
      </c>
      <c r="L109" s="278" t="s">
        <v>659</v>
      </c>
    </row>
    <row r="110" spans="1:12" ht="12" customHeight="1">
      <c r="A110" s="56">
        <f t="shared" si="1"/>
        <v>108</v>
      </c>
      <c r="B110" s="57" t="s">
        <v>324</v>
      </c>
      <c r="C110" s="149" t="s">
        <v>661</v>
      </c>
      <c r="D110" s="58" t="s">
        <v>186</v>
      </c>
      <c r="E110" s="57" t="s">
        <v>103</v>
      </c>
      <c r="F110" s="57" t="s">
        <v>102</v>
      </c>
      <c r="G110" s="59"/>
      <c r="H110" s="57" t="s">
        <v>265</v>
      </c>
      <c r="I110" s="57" t="s">
        <v>104</v>
      </c>
      <c r="J110" s="57" t="s">
        <v>265</v>
      </c>
      <c r="K110" s="62" t="s">
        <v>265</v>
      </c>
      <c r="L110" s="278" t="s">
        <v>659</v>
      </c>
    </row>
    <row r="111" spans="1:12" ht="12" customHeight="1">
      <c r="A111" s="53">
        <f t="shared" si="1"/>
        <v>109</v>
      </c>
      <c r="B111" s="54" t="s">
        <v>325</v>
      </c>
      <c r="C111" s="170" t="s">
        <v>662</v>
      </c>
      <c r="D111" s="139" t="s">
        <v>663</v>
      </c>
      <c r="E111" s="140" t="s">
        <v>105</v>
      </c>
      <c r="F111" s="140" t="s">
        <v>102</v>
      </c>
      <c r="G111" s="140"/>
      <c r="H111" s="54" t="s">
        <v>265</v>
      </c>
      <c r="I111" s="140" t="s">
        <v>104</v>
      </c>
      <c r="J111" s="54" t="s">
        <v>265</v>
      </c>
      <c r="K111" s="64" t="s">
        <v>265</v>
      </c>
      <c r="L111" s="279" t="s">
        <v>659</v>
      </c>
    </row>
    <row r="112" spans="1:12" ht="12" customHeight="1">
      <c r="A112" s="160">
        <f t="shared" si="1"/>
        <v>110</v>
      </c>
      <c r="B112" s="133" t="s">
        <v>289</v>
      </c>
      <c r="C112" s="148" t="s">
        <v>664</v>
      </c>
      <c r="D112" s="131" t="s">
        <v>665</v>
      </c>
      <c r="E112" s="132" t="s">
        <v>103</v>
      </c>
      <c r="F112" s="132" t="s">
        <v>102</v>
      </c>
      <c r="G112" s="132" t="s">
        <v>104</v>
      </c>
      <c r="H112" s="133" t="s">
        <v>104</v>
      </c>
      <c r="I112" s="132" t="s">
        <v>104</v>
      </c>
      <c r="J112" s="133" t="s">
        <v>265</v>
      </c>
      <c r="K112" s="144" t="s">
        <v>265</v>
      </c>
      <c r="L112" s="257" t="s">
        <v>666</v>
      </c>
    </row>
    <row r="113" spans="1:12" ht="12" customHeight="1">
      <c r="A113" s="56">
        <f t="shared" si="1"/>
        <v>111</v>
      </c>
      <c r="B113" s="57" t="s">
        <v>342</v>
      </c>
      <c r="C113" s="149" t="s">
        <v>667</v>
      </c>
      <c r="D113" s="58" t="s">
        <v>668</v>
      </c>
      <c r="E113" s="59" t="s">
        <v>103</v>
      </c>
      <c r="F113" s="59" t="s">
        <v>102</v>
      </c>
      <c r="G113" s="59" t="s">
        <v>265</v>
      </c>
      <c r="H113" s="57" t="s">
        <v>265</v>
      </c>
      <c r="I113" s="59" t="s">
        <v>104</v>
      </c>
      <c r="J113" s="57" t="s">
        <v>265</v>
      </c>
      <c r="K113" s="62" t="s">
        <v>265</v>
      </c>
      <c r="L113" s="278" t="s">
        <v>666</v>
      </c>
    </row>
    <row r="114" spans="1:12" ht="12" customHeight="1">
      <c r="A114" s="56">
        <f t="shared" si="1"/>
        <v>112</v>
      </c>
      <c r="B114" s="57" t="s">
        <v>343</v>
      </c>
      <c r="C114" s="149" t="s">
        <v>669</v>
      </c>
      <c r="D114" s="58" t="s">
        <v>670</v>
      </c>
      <c r="E114" s="59" t="s">
        <v>105</v>
      </c>
      <c r="F114" s="59" t="s">
        <v>102</v>
      </c>
      <c r="G114" s="59" t="s">
        <v>265</v>
      </c>
      <c r="H114" s="57" t="s">
        <v>265</v>
      </c>
      <c r="I114" s="59" t="s">
        <v>104</v>
      </c>
      <c r="J114" s="57" t="s">
        <v>265</v>
      </c>
      <c r="K114" s="62" t="s">
        <v>265</v>
      </c>
      <c r="L114" s="278" t="s">
        <v>666</v>
      </c>
    </row>
    <row r="115" spans="1:12" ht="12" customHeight="1">
      <c r="A115" s="56">
        <f t="shared" si="1"/>
        <v>113</v>
      </c>
      <c r="B115" s="134" t="s">
        <v>259</v>
      </c>
      <c r="C115" s="59" t="s">
        <v>671</v>
      </c>
      <c r="D115" s="58" t="s">
        <v>166</v>
      </c>
      <c r="E115" s="59" t="s">
        <v>103</v>
      </c>
      <c r="F115" s="60" t="s">
        <v>102</v>
      </c>
      <c r="G115" s="57" t="s">
        <v>265</v>
      </c>
      <c r="H115" s="57" t="s">
        <v>265</v>
      </c>
      <c r="I115" s="57" t="s">
        <v>104</v>
      </c>
      <c r="J115" s="57" t="s">
        <v>265</v>
      </c>
      <c r="K115" s="62" t="s">
        <v>265</v>
      </c>
      <c r="L115" s="278" t="s">
        <v>666</v>
      </c>
    </row>
    <row r="116" spans="1:12" ht="12" customHeight="1">
      <c r="A116" s="56">
        <f t="shared" si="1"/>
        <v>114</v>
      </c>
      <c r="B116" s="134" t="s">
        <v>290</v>
      </c>
      <c r="C116" s="59" t="s">
        <v>672</v>
      </c>
      <c r="D116" s="58" t="s">
        <v>673</v>
      </c>
      <c r="E116" s="59" t="s">
        <v>105</v>
      </c>
      <c r="F116" s="60" t="s">
        <v>106</v>
      </c>
      <c r="G116" s="59" t="s">
        <v>104</v>
      </c>
      <c r="H116" s="59" t="s">
        <v>104</v>
      </c>
      <c r="I116" s="57" t="s">
        <v>265</v>
      </c>
      <c r="J116" s="57" t="s">
        <v>265</v>
      </c>
      <c r="K116" s="256">
        <v>1</v>
      </c>
      <c r="L116" s="278" t="s">
        <v>666</v>
      </c>
    </row>
    <row r="117" spans="1:12" ht="12" customHeight="1">
      <c r="A117" s="56">
        <f t="shared" si="1"/>
        <v>115</v>
      </c>
      <c r="B117" s="134" t="s">
        <v>269</v>
      </c>
      <c r="C117" s="59" t="s">
        <v>674</v>
      </c>
      <c r="D117" s="58" t="s">
        <v>675</v>
      </c>
      <c r="E117" s="59" t="s">
        <v>105</v>
      </c>
      <c r="F117" s="60" t="s">
        <v>102</v>
      </c>
      <c r="G117" s="59" t="s">
        <v>265</v>
      </c>
      <c r="H117" s="57" t="s">
        <v>265</v>
      </c>
      <c r="I117" s="57" t="s">
        <v>104</v>
      </c>
      <c r="J117" s="57" t="s">
        <v>265</v>
      </c>
      <c r="K117" s="62" t="s">
        <v>265</v>
      </c>
      <c r="L117" s="278" t="s">
        <v>666</v>
      </c>
    </row>
    <row r="118" spans="1:12" ht="12" customHeight="1">
      <c r="A118" s="56">
        <f t="shared" si="1"/>
        <v>116</v>
      </c>
      <c r="B118" s="134" t="s">
        <v>270</v>
      </c>
      <c r="C118" s="59" t="s">
        <v>676</v>
      </c>
      <c r="D118" s="58" t="s">
        <v>677</v>
      </c>
      <c r="E118" s="59" t="s">
        <v>103</v>
      </c>
      <c r="F118" s="57" t="s">
        <v>42</v>
      </c>
      <c r="G118" s="57" t="s">
        <v>265</v>
      </c>
      <c r="H118" s="57" t="s">
        <v>104</v>
      </c>
      <c r="I118" s="59" t="s">
        <v>265</v>
      </c>
      <c r="J118" s="57" t="s">
        <v>265</v>
      </c>
      <c r="K118" s="256" t="s">
        <v>265</v>
      </c>
      <c r="L118" s="278" t="s">
        <v>666</v>
      </c>
    </row>
    <row r="119" spans="1:12" ht="12" customHeight="1">
      <c r="A119" s="56">
        <f t="shared" si="1"/>
        <v>117</v>
      </c>
      <c r="B119" s="134" t="s">
        <v>678</v>
      </c>
      <c r="C119" s="59" t="s">
        <v>679</v>
      </c>
      <c r="D119" s="58" t="s">
        <v>165</v>
      </c>
      <c r="E119" s="59" t="s">
        <v>103</v>
      </c>
      <c r="F119" s="60" t="s">
        <v>42</v>
      </c>
      <c r="G119" s="59" t="s">
        <v>104</v>
      </c>
      <c r="H119" s="59" t="s">
        <v>104</v>
      </c>
      <c r="I119" s="57" t="s">
        <v>265</v>
      </c>
      <c r="J119" s="57" t="s">
        <v>265</v>
      </c>
      <c r="K119" s="256">
        <v>1</v>
      </c>
      <c r="L119" s="278" t="s">
        <v>666</v>
      </c>
    </row>
    <row r="120" spans="1:12" ht="12" customHeight="1">
      <c r="A120" s="56">
        <f t="shared" si="1"/>
        <v>118</v>
      </c>
      <c r="B120" s="134" t="s">
        <v>172</v>
      </c>
      <c r="C120" s="59" t="s">
        <v>680</v>
      </c>
      <c r="D120" s="58" t="s">
        <v>173</v>
      </c>
      <c r="E120" s="59" t="s">
        <v>103</v>
      </c>
      <c r="F120" s="57" t="s">
        <v>42</v>
      </c>
      <c r="G120" s="57" t="s">
        <v>104</v>
      </c>
      <c r="H120" s="57" t="s">
        <v>104</v>
      </c>
      <c r="I120" s="59" t="s">
        <v>265</v>
      </c>
      <c r="J120" s="57" t="s">
        <v>265</v>
      </c>
      <c r="K120" s="256">
        <v>1</v>
      </c>
      <c r="L120" s="278" t="s">
        <v>666</v>
      </c>
    </row>
    <row r="121" spans="1:12" ht="12" customHeight="1">
      <c r="A121" s="56">
        <f t="shared" si="1"/>
        <v>119</v>
      </c>
      <c r="B121" s="134" t="s">
        <v>681</v>
      </c>
      <c r="C121" s="59" t="s">
        <v>682</v>
      </c>
      <c r="D121" s="58" t="s">
        <v>4</v>
      </c>
      <c r="E121" s="59" t="s">
        <v>103</v>
      </c>
      <c r="F121" s="57" t="s">
        <v>102</v>
      </c>
      <c r="G121" s="59" t="s">
        <v>265</v>
      </c>
      <c r="H121" s="57" t="s">
        <v>265</v>
      </c>
      <c r="I121" s="59" t="s">
        <v>104</v>
      </c>
      <c r="J121" s="57" t="s">
        <v>265</v>
      </c>
      <c r="K121" s="62" t="s">
        <v>265</v>
      </c>
      <c r="L121" s="278" t="s">
        <v>666</v>
      </c>
    </row>
    <row r="122" spans="1:12" ht="12" customHeight="1">
      <c r="A122" s="56">
        <f t="shared" si="1"/>
        <v>120</v>
      </c>
      <c r="B122" s="134" t="s">
        <v>683</v>
      </c>
      <c r="C122" s="59" t="s">
        <v>684</v>
      </c>
      <c r="D122" s="58" t="s">
        <v>5</v>
      </c>
      <c r="E122" s="59" t="s">
        <v>105</v>
      </c>
      <c r="F122" s="57" t="s">
        <v>42</v>
      </c>
      <c r="G122" s="57" t="s">
        <v>265</v>
      </c>
      <c r="H122" s="57" t="s">
        <v>104</v>
      </c>
      <c r="I122" s="59" t="s">
        <v>265</v>
      </c>
      <c r="J122" s="57" t="s">
        <v>265</v>
      </c>
      <c r="K122" s="256">
        <v>1</v>
      </c>
      <c r="L122" s="278" t="s">
        <v>666</v>
      </c>
    </row>
    <row r="123" spans="1:12" ht="12" customHeight="1">
      <c r="A123" s="56">
        <f t="shared" si="1"/>
        <v>121</v>
      </c>
      <c r="B123" s="134" t="s">
        <v>685</v>
      </c>
      <c r="C123" s="59" t="s">
        <v>686</v>
      </c>
      <c r="D123" s="58" t="s">
        <v>6</v>
      </c>
      <c r="E123" s="59" t="s">
        <v>105</v>
      </c>
      <c r="F123" s="57" t="s">
        <v>42</v>
      </c>
      <c r="G123" s="57" t="s">
        <v>265</v>
      </c>
      <c r="H123" s="57" t="s">
        <v>104</v>
      </c>
      <c r="I123" s="59" t="s">
        <v>265</v>
      </c>
      <c r="J123" s="57" t="s">
        <v>265</v>
      </c>
      <c r="K123" s="256">
        <v>1</v>
      </c>
      <c r="L123" s="278" t="s">
        <v>666</v>
      </c>
    </row>
    <row r="124" spans="1:12" ht="12" customHeight="1">
      <c r="A124" s="56">
        <f t="shared" si="1"/>
        <v>122</v>
      </c>
      <c r="B124" s="134" t="s">
        <v>687</v>
      </c>
      <c r="C124" s="59" t="s">
        <v>688</v>
      </c>
      <c r="D124" s="58" t="s">
        <v>7</v>
      </c>
      <c r="E124" s="59" t="s">
        <v>103</v>
      </c>
      <c r="F124" s="60" t="s">
        <v>42</v>
      </c>
      <c r="G124" s="57" t="s">
        <v>104</v>
      </c>
      <c r="H124" s="57" t="s">
        <v>104</v>
      </c>
      <c r="I124" s="57" t="s">
        <v>265</v>
      </c>
      <c r="J124" s="57" t="s">
        <v>265</v>
      </c>
      <c r="K124" s="256">
        <v>1</v>
      </c>
      <c r="L124" s="278" t="s">
        <v>666</v>
      </c>
    </row>
    <row r="125" spans="1:12" ht="12" customHeight="1">
      <c r="A125" s="56">
        <f t="shared" si="1"/>
        <v>123</v>
      </c>
      <c r="B125" s="134" t="s">
        <v>689</v>
      </c>
      <c r="C125" s="59" t="s">
        <v>690</v>
      </c>
      <c r="D125" s="58" t="s">
        <v>8</v>
      </c>
      <c r="E125" s="59" t="s">
        <v>105</v>
      </c>
      <c r="F125" s="60" t="s">
        <v>42</v>
      </c>
      <c r="G125" s="59" t="s">
        <v>265</v>
      </c>
      <c r="H125" s="57" t="s">
        <v>104</v>
      </c>
      <c r="I125" s="57" t="s">
        <v>265</v>
      </c>
      <c r="J125" s="57" t="s">
        <v>265</v>
      </c>
      <c r="K125" s="256">
        <v>1</v>
      </c>
      <c r="L125" s="278" t="s">
        <v>666</v>
      </c>
    </row>
    <row r="126" spans="1:12" ht="12" customHeight="1">
      <c r="A126" s="56">
        <f t="shared" si="1"/>
        <v>124</v>
      </c>
      <c r="B126" s="134" t="s">
        <v>691</v>
      </c>
      <c r="C126" s="59" t="s">
        <v>692</v>
      </c>
      <c r="D126" s="58" t="s">
        <v>9</v>
      </c>
      <c r="E126" s="59" t="s">
        <v>103</v>
      </c>
      <c r="F126" s="60" t="s">
        <v>42</v>
      </c>
      <c r="G126" s="59" t="s">
        <v>104</v>
      </c>
      <c r="H126" s="57" t="s">
        <v>104</v>
      </c>
      <c r="I126" s="57" t="s">
        <v>265</v>
      </c>
      <c r="J126" s="57" t="s">
        <v>265</v>
      </c>
      <c r="K126" s="256">
        <v>1</v>
      </c>
      <c r="L126" s="278" t="s">
        <v>666</v>
      </c>
    </row>
    <row r="127" spans="1:12" ht="12" customHeight="1">
      <c r="A127" s="56">
        <f t="shared" si="1"/>
        <v>125</v>
      </c>
      <c r="B127" s="133" t="s">
        <v>693</v>
      </c>
      <c r="C127" s="132" t="s">
        <v>694</v>
      </c>
      <c r="D127" s="131" t="s">
        <v>695</v>
      </c>
      <c r="E127" s="132" t="s">
        <v>103</v>
      </c>
      <c r="F127" s="133" t="s">
        <v>102</v>
      </c>
      <c r="G127" s="132" t="s">
        <v>265</v>
      </c>
      <c r="H127" s="133" t="s">
        <v>265</v>
      </c>
      <c r="I127" s="133" t="s">
        <v>104</v>
      </c>
      <c r="J127" s="133" t="s">
        <v>265</v>
      </c>
      <c r="K127" s="259" t="s">
        <v>265</v>
      </c>
      <c r="L127" s="278" t="s">
        <v>666</v>
      </c>
    </row>
    <row r="128" spans="1:12" ht="12" customHeight="1">
      <c r="A128" s="56">
        <f t="shared" si="1"/>
        <v>126</v>
      </c>
      <c r="B128" s="57" t="s">
        <v>696</v>
      </c>
      <c r="C128" s="59" t="s">
        <v>697</v>
      </c>
      <c r="D128" s="58" t="s">
        <v>698</v>
      </c>
      <c r="E128" s="59" t="s">
        <v>105</v>
      </c>
      <c r="F128" s="57" t="s">
        <v>102</v>
      </c>
      <c r="G128" s="59" t="s">
        <v>265</v>
      </c>
      <c r="H128" s="57" t="s">
        <v>265</v>
      </c>
      <c r="I128" s="59" t="s">
        <v>104</v>
      </c>
      <c r="J128" s="57" t="s">
        <v>265</v>
      </c>
      <c r="K128" s="256" t="s">
        <v>265</v>
      </c>
      <c r="L128" s="278" t="s">
        <v>666</v>
      </c>
    </row>
    <row r="129" spans="1:12" ht="12" customHeight="1">
      <c r="A129" s="56">
        <f t="shared" si="1"/>
        <v>127</v>
      </c>
      <c r="B129" s="57" t="s">
        <v>699</v>
      </c>
      <c r="C129" s="59" t="s">
        <v>700</v>
      </c>
      <c r="D129" s="58" t="s">
        <v>701</v>
      </c>
      <c r="E129" s="59" t="s">
        <v>105</v>
      </c>
      <c r="F129" s="57" t="s">
        <v>42</v>
      </c>
      <c r="G129" s="59" t="s">
        <v>265</v>
      </c>
      <c r="H129" s="57" t="s">
        <v>104</v>
      </c>
      <c r="I129" s="59" t="s">
        <v>265</v>
      </c>
      <c r="J129" s="57" t="s">
        <v>265</v>
      </c>
      <c r="K129" s="62">
        <v>1</v>
      </c>
      <c r="L129" s="278" t="s">
        <v>666</v>
      </c>
    </row>
    <row r="130" spans="1:12" ht="12" customHeight="1">
      <c r="A130" s="56">
        <f t="shared" si="1"/>
        <v>128</v>
      </c>
      <c r="B130" s="57" t="s">
        <v>702</v>
      </c>
      <c r="C130" s="59" t="s">
        <v>703</v>
      </c>
      <c r="D130" s="58" t="s">
        <v>704</v>
      </c>
      <c r="E130" s="59" t="s">
        <v>105</v>
      </c>
      <c r="F130" s="57" t="s">
        <v>42</v>
      </c>
      <c r="G130" s="59" t="s">
        <v>265</v>
      </c>
      <c r="H130" s="57" t="s">
        <v>104</v>
      </c>
      <c r="I130" s="59" t="s">
        <v>265</v>
      </c>
      <c r="J130" s="57" t="s">
        <v>265</v>
      </c>
      <c r="K130" s="62">
        <v>1</v>
      </c>
      <c r="L130" s="278" t="s">
        <v>666</v>
      </c>
    </row>
    <row r="131" spans="1:12" ht="12" customHeight="1">
      <c r="A131" s="56">
        <f t="shared" si="1"/>
        <v>129</v>
      </c>
      <c r="B131" s="134" t="s">
        <v>705</v>
      </c>
      <c r="C131" s="59" t="s">
        <v>706</v>
      </c>
      <c r="D131" s="58" t="s">
        <v>707</v>
      </c>
      <c r="E131" s="59" t="s">
        <v>103</v>
      </c>
      <c r="F131" s="60" t="s">
        <v>42</v>
      </c>
      <c r="G131" s="59" t="s">
        <v>104</v>
      </c>
      <c r="H131" s="57" t="s">
        <v>104</v>
      </c>
      <c r="I131" s="57" t="s">
        <v>265</v>
      </c>
      <c r="J131" s="57" t="s">
        <v>265</v>
      </c>
      <c r="K131" s="256">
        <v>1</v>
      </c>
      <c r="L131" s="278" t="s">
        <v>666</v>
      </c>
    </row>
    <row r="132" spans="1:12" ht="12" customHeight="1">
      <c r="A132" s="56">
        <f aca="true" t="shared" si="2" ref="A132:A195">A131+1</f>
        <v>130</v>
      </c>
      <c r="B132" s="134" t="s">
        <v>708</v>
      </c>
      <c r="C132" s="59" t="s">
        <v>709</v>
      </c>
      <c r="D132" s="58" t="s">
        <v>710</v>
      </c>
      <c r="E132" s="59" t="s">
        <v>105</v>
      </c>
      <c r="F132" s="60" t="s">
        <v>42</v>
      </c>
      <c r="G132" s="59" t="s">
        <v>265</v>
      </c>
      <c r="H132" s="59" t="s">
        <v>104</v>
      </c>
      <c r="I132" s="57" t="s">
        <v>265</v>
      </c>
      <c r="J132" s="57" t="s">
        <v>265</v>
      </c>
      <c r="K132" s="62">
        <v>1</v>
      </c>
      <c r="L132" s="278" t="s">
        <v>666</v>
      </c>
    </row>
    <row r="133" spans="1:12" ht="12" customHeight="1">
      <c r="A133" s="56">
        <f t="shared" si="2"/>
        <v>131</v>
      </c>
      <c r="B133" s="134" t="s">
        <v>711</v>
      </c>
      <c r="C133" s="59" t="s">
        <v>712</v>
      </c>
      <c r="D133" s="58" t="s">
        <v>713</v>
      </c>
      <c r="E133" s="59" t="s">
        <v>105</v>
      </c>
      <c r="F133" s="57" t="s">
        <v>42</v>
      </c>
      <c r="G133" s="57" t="s">
        <v>265</v>
      </c>
      <c r="H133" s="57" t="s">
        <v>104</v>
      </c>
      <c r="I133" s="59" t="s">
        <v>265</v>
      </c>
      <c r="J133" s="57" t="s">
        <v>265</v>
      </c>
      <c r="K133" s="256">
        <v>1</v>
      </c>
      <c r="L133" s="278" t="s">
        <v>666</v>
      </c>
    </row>
    <row r="134" spans="1:12" ht="12" customHeight="1">
      <c r="A134" s="56">
        <f t="shared" si="2"/>
        <v>132</v>
      </c>
      <c r="B134" s="57" t="s">
        <v>714</v>
      </c>
      <c r="C134" s="59" t="s">
        <v>715</v>
      </c>
      <c r="D134" s="58" t="s">
        <v>716</v>
      </c>
      <c r="E134" s="59" t="s">
        <v>105</v>
      </c>
      <c r="F134" s="60" t="s">
        <v>42</v>
      </c>
      <c r="G134" s="59" t="s">
        <v>104</v>
      </c>
      <c r="H134" s="57" t="s">
        <v>104</v>
      </c>
      <c r="I134" s="57" t="s">
        <v>265</v>
      </c>
      <c r="J134" s="57" t="s">
        <v>265</v>
      </c>
      <c r="K134" s="62" t="s">
        <v>265</v>
      </c>
      <c r="L134" s="278" t="s">
        <v>666</v>
      </c>
    </row>
    <row r="135" spans="1:12" ht="12" customHeight="1">
      <c r="A135" s="56">
        <f t="shared" si="2"/>
        <v>133</v>
      </c>
      <c r="B135" s="134" t="s">
        <v>174</v>
      </c>
      <c r="C135" s="59" t="s">
        <v>717</v>
      </c>
      <c r="D135" s="58" t="s">
        <v>718</v>
      </c>
      <c r="E135" s="59" t="s">
        <v>105</v>
      </c>
      <c r="F135" s="60" t="s">
        <v>102</v>
      </c>
      <c r="G135" s="59" t="s">
        <v>265</v>
      </c>
      <c r="H135" s="57" t="s">
        <v>265</v>
      </c>
      <c r="I135" s="57" t="s">
        <v>104</v>
      </c>
      <c r="J135" s="57" t="s">
        <v>265</v>
      </c>
      <c r="K135" s="256" t="s">
        <v>265</v>
      </c>
      <c r="L135" s="278" t="s">
        <v>666</v>
      </c>
    </row>
    <row r="136" spans="1:12" ht="12" customHeight="1">
      <c r="A136" s="56">
        <f t="shared" si="2"/>
        <v>134</v>
      </c>
      <c r="B136" s="138" t="s">
        <v>719</v>
      </c>
      <c r="C136" s="137" t="s">
        <v>720</v>
      </c>
      <c r="D136" s="136" t="s">
        <v>10</v>
      </c>
      <c r="E136" s="137" t="s">
        <v>103</v>
      </c>
      <c r="F136" s="138" t="s">
        <v>102</v>
      </c>
      <c r="G136" s="137" t="s">
        <v>265</v>
      </c>
      <c r="H136" s="138" t="s">
        <v>104</v>
      </c>
      <c r="I136" s="137" t="s">
        <v>104</v>
      </c>
      <c r="J136" s="138" t="s">
        <v>265</v>
      </c>
      <c r="K136" s="146" t="s">
        <v>265</v>
      </c>
      <c r="L136" s="278" t="s">
        <v>666</v>
      </c>
    </row>
    <row r="137" spans="1:12" ht="12" customHeight="1">
      <c r="A137" s="53">
        <f t="shared" si="2"/>
        <v>135</v>
      </c>
      <c r="B137" s="54" t="s">
        <v>721</v>
      </c>
      <c r="C137" s="140" t="s">
        <v>722</v>
      </c>
      <c r="D137" s="139" t="s">
        <v>723</v>
      </c>
      <c r="E137" s="140" t="s">
        <v>105</v>
      </c>
      <c r="F137" s="54" t="s">
        <v>42</v>
      </c>
      <c r="G137" s="140" t="s">
        <v>265</v>
      </c>
      <c r="H137" s="54" t="s">
        <v>104</v>
      </c>
      <c r="I137" s="140" t="s">
        <v>265</v>
      </c>
      <c r="J137" s="54" t="s">
        <v>265</v>
      </c>
      <c r="K137" s="64">
        <v>1</v>
      </c>
      <c r="L137" s="279" t="s">
        <v>666</v>
      </c>
    </row>
    <row r="138" spans="1:12" ht="12" customHeight="1">
      <c r="A138" s="160">
        <f t="shared" si="2"/>
        <v>136</v>
      </c>
      <c r="B138" s="130" t="s">
        <v>724</v>
      </c>
      <c r="C138" s="132" t="s">
        <v>725</v>
      </c>
      <c r="D138" s="131" t="s">
        <v>726</v>
      </c>
      <c r="E138" s="132" t="s">
        <v>105</v>
      </c>
      <c r="F138" s="141" t="s">
        <v>102</v>
      </c>
      <c r="G138" s="132" t="s">
        <v>265</v>
      </c>
      <c r="H138" s="133" t="s">
        <v>265</v>
      </c>
      <c r="I138" s="133" t="s">
        <v>104</v>
      </c>
      <c r="J138" s="133" t="s">
        <v>265</v>
      </c>
      <c r="K138" s="144" t="s">
        <v>265</v>
      </c>
      <c r="L138" s="257" t="s">
        <v>293</v>
      </c>
    </row>
    <row r="139" spans="1:12" ht="12" customHeight="1">
      <c r="A139" s="56">
        <f t="shared" si="2"/>
        <v>137</v>
      </c>
      <c r="B139" s="134" t="s">
        <v>309</v>
      </c>
      <c r="C139" s="59" t="s">
        <v>727</v>
      </c>
      <c r="D139" s="58" t="s">
        <v>181</v>
      </c>
      <c r="E139" s="59" t="s">
        <v>103</v>
      </c>
      <c r="F139" s="60" t="s">
        <v>102</v>
      </c>
      <c r="G139" s="59" t="s">
        <v>265</v>
      </c>
      <c r="H139" s="57" t="s">
        <v>265</v>
      </c>
      <c r="I139" s="57" t="s">
        <v>104</v>
      </c>
      <c r="J139" s="57" t="s">
        <v>265</v>
      </c>
      <c r="K139" s="62" t="s">
        <v>265</v>
      </c>
      <c r="L139" s="278" t="s">
        <v>293</v>
      </c>
    </row>
    <row r="140" spans="1:12" ht="12" customHeight="1">
      <c r="A140" s="56">
        <f t="shared" si="2"/>
        <v>138</v>
      </c>
      <c r="B140" s="134" t="s">
        <v>728</v>
      </c>
      <c r="C140" s="59" t="s">
        <v>729</v>
      </c>
      <c r="D140" s="58" t="s">
        <v>11</v>
      </c>
      <c r="E140" s="59" t="s">
        <v>103</v>
      </c>
      <c r="F140" s="57" t="s">
        <v>102</v>
      </c>
      <c r="G140" s="59" t="s">
        <v>265</v>
      </c>
      <c r="H140" s="57" t="s">
        <v>265</v>
      </c>
      <c r="I140" s="57" t="s">
        <v>265</v>
      </c>
      <c r="J140" s="57" t="s">
        <v>265</v>
      </c>
      <c r="K140" s="256" t="s">
        <v>265</v>
      </c>
      <c r="L140" s="278" t="s">
        <v>293</v>
      </c>
    </row>
    <row r="141" spans="1:12" ht="12" customHeight="1">
      <c r="A141" s="56">
        <f t="shared" si="2"/>
        <v>139</v>
      </c>
      <c r="B141" s="134" t="s">
        <v>730</v>
      </c>
      <c r="C141" s="59" t="s">
        <v>731</v>
      </c>
      <c r="D141" s="58" t="s">
        <v>732</v>
      </c>
      <c r="E141" s="59" t="s">
        <v>105</v>
      </c>
      <c r="F141" s="60" t="s">
        <v>42</v>
      </c>
      <c r="G141" s="59" t="s">
        <v>265</v>
      </c>
      <c r="H141" s="57" t="s">
        <v>104</v>
      </c>
      <c r="I141" s="57" t="s">
        <v>265</v>
      </c>
      <c r="J141" s="57" t="s">
        <v>265</v>
      </c>
      <c r="K141" s="62" t="s">
        <v>265</v>
      </c>
      <c r="L141" s="278" t="s">
        <v>293</v>
      </c>
    </row>
    <row r="142" spans="1:12" ht="12" customHeight="1">
      <c r="A142" s="53">
        <f t="shared" si="2"/>
        <v>140</v>
      </c>
      <c r="B142" s="159" t="s">
        <v>733</v>
      </c>
      <c r="C142" s="140" t="s">
        <v>734</v>
      </c>
      <c r="D142" s="139" t="s">
        <v>735</v>
      </c>
      <c r="E142" s="140" t="s">
        <v>105</v>
      </c>
      <c r="F142" s="142" t="s">
        <v>42</v>
      </c>
      <c r="G142" s="140" t="s">
        <v>265</v>
      </c>
      <c r="H142" s="54" t="s">
        <v>104</v>
      </c>
      <c r="I142" s="54" t="s">
        <v>265</v>
      </c>
      <c r="J142" s="54" t="s">
        <v>265</v>
      </c>
      <c r="K142" s="64" t="s">
        <v>265</v>
      </c>
      <c r="L142" s="279" t="s">
        <v>293</v>
      </c>
    </row>
    <row r="143" spans="1:12" ht="12" customHeight="1">
      <c r="A143" s="160">
        <f t="shared" si="2"/>
        <v>141</v>
      </c>
      <c r="B143" s="130" t="s">
        <v>320</v>
      </c>
      <c r="C143" s="148" t="s">
        <v>736</v>
      </c>
      <c r="D143" s="131" t="s">
        <v>737</v>
      </c>
      <c r="E143" s="133" t="s">
        <v>103</v>
      </c>
      <c r="F143" s="133" t="s">
        <v>102</v>
      </c>
      <c r="G143" s="133" t="s">
        <v>265</v>
      </c>
      <c r="H143" s="133" t="s">
        <v>104</v>
      </c>
      <c r="I143" s="132" t="s">
        <v>104</v>
      </c>
      <c r="J143" s="141" t="s">
        <v>265</v>
      </c>
      <c r="K143" s="144" t="s">
        <v>265</v>
      </c>
      <c r="L143" s="257" t="s">
        <v>108</v>
      </c>
    </row>
    <row r="144" spans="1:12" ht="12" customHeight="1">
      <c r="A144" s="56">
        <f t="shared" si="2"/>
        <v>142</v>
      </c>
      <c r="B144" s="134" t="s">
        <v>132</v>
      </c>
      <c r="C144" s="149" t="s">
        <v>738</v>
      </c>
      <c r="D144" s="58" t="s">
        <v>130</v>
      </c>
      <c r="E144" s="57" t="s">
        <v>103</v>
      </c>
      <c r="F144" s="60" t="s">
        <v>107</v>
      </c>
      <c r="G144" s="60" t="s">
        <v>265</v>
      </c>
      <c r="H144" s="59" t="s">
        <v>104</v>
      </c>
      <c r="I144" s="57" t="s">
        <v>265</v>
      </c>
      <c r="J144" s="60" t="s">
        <v>265</v>
      </c>
      <c r="K144" s="62" t="s">
        <v>265</v>
      </c>
      <c r="L144" s="278" t="s">
        <v>108</v>
      </c>
    </row>
    <row r="145" spans="1:12" ht="12" customHeight="1">
      <c r="A145" s="56">
        <f t="shared" si="2"/>
        <v>143</v>
      </c>
      <c r="B145" s="134" t="s">
        <v>133</v>
      </c>
      <c r="C145" s="149" t="s">
        <v>739</v>
      </c>
      <c r="D145" s="58" t="s">
        <v>131</v>
      </c>
      <c r="E145" s="57" t="s">
        <v>103</v>
      </c>
      <c r="F145" s="60" t="s">
        <v>107</v>
      </c>
      <c r="G145" s="60" t="s">
        <v>265</v>
      </c>
      <c r="H145" s="59" t="s">
        <v>104</v>
      </c>
      <c r="I145" s="57" t="s">
        <v>265</v>
      </c>
      <c r="J145" s="60" t="s">
        <v>265</v>
      </c>
      <c r="K145" s="62" t="s">
        <v>265</v>
      </c>
      <c r="L145" s="278" t="s">
        <v>108</v>
      </c>
    </row>
    <row r="146" spans="1:12" ht="12" customHeight="1">
      <c r="A146" s="56">
        <f t="shared" si="2"/>
        <v>144</v>
      </c>
      <c r="B146" s="134" t="s">
        <v>740</v>
      </c>
      <c r="C146" s="149" t="s">
        <v>741</v>
      </c>
      <c r="D146" s="58" t="s">
        <v>12</v>
      </c>
      <c r="E146" s="57" t="s">
        <v>105</v>
      </c>
      <c r="F146" s="57" t="s">
        <v>107</v>
      </c>
      <c r="G146" s="60" t="s">
        <v>265</v>
      </c>
      <c r="H146" s="57" t="s">
        <v>104</v>
      </c>
      <c r="I146" s="59" t="s">
        <v>265</v>
      </c>
      <c r="J146" s="60" t="s">
        <v>265</v>
      </c>
      <c r="K146" s="62" t="s">
        <v>265</v>
      </c>
      <c r="L146" s="278" t="s">
        <v>108</v>
      </c>
    </row>
    <row r="147" spans="1:12" ht="12" customHeight="1">
      <c r="A147" s="56">
        <f t="shared" si="2"/>
        <v>145</v>
      </c>
      <c r="B147" s="134" t="s">
        <v>742</v>
      </c>
      <c r="C147" s="149" t="s">
        <v>743</v>
      </c>
      <c r="D147" s="58" t="s">
        <v>13</v>
      </c>
      <c r="E147" s="57" t="s">
        <v>105</v>
      </c>
      <c r="F147" s="60" t="s">
        <v>107</v>
      </c>
      <c r="G147" s="60" t="s">
        <v>265</v>
      </c>
      <c r="H147" s="57" t="s">
        <v>104</v>
      </c>
      <c r="I147" s="57" t="s">
        <v>265</v>
      </c>
      <c r="J147" s="60" t="s">
        <v>265</v>
      </c>
      <c r="K147" s="62" t="s">
        <v>265</v>
      </c>
      <c r="L147" s="278" t="s">
        <v>108</v>
      </c>
    </row>
    <row r="148" spans="1:12" ht="12" customHeight="1">
      <c r="A148" s="56">
        <f t="shared" si="2"/>
        <v>146</v>
      </c>
      <c r="B148" s="134" t="s">
        <v>744</v>
      </c>
      <c r="C148" s="149" t="s">
        <v>745</v>
      </c>
      <c r="D148" s="58" t="s">
        <v>14</v>
      </c>
      <c r="E148" s="57" t="s">
        <v>103</v>
      </c>
      <c r="F148" s="57" t="s">
        <v>107</v>
      </c>
      <c r="G148" s="60" t="s">
        <v>265</v>
      </c>
      <c r="H148" s="57" t="s">
        <v>104</v>
      </c>
      <c r="I148" s="59" t="s">
        <v>265</v>
      </c>
      <c r="J148" s="60" t="s">
        <v>265</v>
      </c>
      <c r="K148" s="62" t="s">
        <v>265</v>
      </c>
      <c r="L148" s="278" t="s">
        <v>108</v>
      </c>
    </row>
    <row r="149" spans="1:12" ht="12" customHeight="1">
      <c r="A149" s="56">
        <f t="shared" si="2"/>
        <v>147</v>
      </c>
      <c r="B149" s="134" t="s">
        <v>746</v>
      </c>
      <c r="C149" s="149" t="s">
        <v>747</v>
      </c>
      <c r="D149" s="58" t="s">
        <v>15</v>
      </c>
      <c r="E149" s="57" t="s">
        <v>103</v>
      </c>
      <c r="F149" s="57" t="s">
        <v>107</v>
      </c>
      <c r="G149" s="60" t="s">
        <v>265</v>
      </c>
      <c r="H149" s="57" t="s">
        <v>104</v>
      </c>
      <c r="I149" s="59" t="s">
        <v>265</v>
      </c>
      <c r="J149" s="60" t="s">
        <v>265</v>
      </c>
      <c r="K149" s="62" t="s">
        <v>265</v>
      </c>
      <c r="L149" s="278" t="s">
        <v>108</v>
      </c>
    </row>
    <row r="150" spans="1:12" ht="12" customHeight="1">
      <c r="A150" s="56">
        <f t="shared" si="2"/>
        <v>148</v>
      </c>
      <c r="B150" s="134" t="s">
        <v>16</v>
      </c>
      <c r="C150" s="149" t="s">
        <v>748</v>
      </c>
      <c r="D150" s="58" t="s">
        <v>17</v>
      </c>
      <c r="E150" s="57" t="s">
        <v>105</v>
      </c>
      <c r="F150" s="60" t="s">
        <v>107</v>
      </c>
      <c r="G150" s="60" t="s">
        <v>265</v>
      </c>
      <c r="H150" s="57" t="s">
        <v>104</v>
      </c>
      <c r="I150" s="57" t="s">
        <v>265</v>
      </c>
      <c r="J150" s="60" t="s">
        <v>265</v>
      </c>
      <c r="K150" s="62" t="s">
        <v>265</v>
      </c>
      <c r="L150" s="278" t="s">
        <v>108</v>
      </c>
    </row>
    <row r="151" spans="1:12" ht="12" customHeight="1">
      <c r="A151" s="56">
        <f t="shared" si="2"/>
        <v>149</v>
      </c>
      <c r="B151" s="134" t="s">
        <v>749</v>
      </c>
      <c r="C151" s="149" t="s">
        <v>750</v>
      </c>
      <c r="D151" s="58" t="s">
        <v>751</v>
      </c>
      <c r="E151" s="57" t="s">
        <v>103</v>
      </c>
      <c r="F151" s="57" t="s">
        <v>107</v>
      </c>
      <c r="G151" s="60" t="s">
        <v>265</v>
      </c>
      <c r="H151" s="57" t="s">
        <v>104</v>
      </c>
      <c r="I151" s="59" t="s">
        <v>265</v>
      </c>
      <c r="J151" s="60" t="s">
        <v>265</v>
      </c>
      <c r="K151" s="62" t="s">
        <v>265</v>
      </c>
      <c r="L151" s="278" t="s">
        <v>108</v>
      </c>
    </row>
    <row r="152" spans="1:12" ht="12" customHeight="1">
      <c r="A152" s="56">
        <f t="shared" si="2"/>
        <v>150</v>
      </c>
      <c r="B152" s="134" t="s">
        <v>752</v>
      </c>
      <c r="C152" s="149" t="s">
        <v>753</v>
      </c>
      <c r="D152" s="58" t="s">
        <v>754</v>
      </c>
      <c r="E152" s="57" t="s">
        <v>103</v>
      </c>
      <c r="F152" s="57" t="s">
        <v>107</v>
      </c>
      <c r="G152" s="60" t="s">
        <v>265</v>
      </c>
      <c r="H152" s="57" t="s">
        <v>104</v>
      </c>
      <c r="I152" s="59" t="s">
        <v>265</v>
      </c>
      <c r="J152" s="60" t="s">
        <v>265</v>
      </c>
      <c r="K152" s="62" t="s">
        <v>265</v>
      </c>
      <c r="L152" s="278" t="s">
        <v>108</v>
      </c>
    </row>
    <row r="153" spans="1:12" ht="12" customHeight="1">
      <c r="A153" s="56">
        <f t="shared" si="2"/>
        <v>151</v>
      </c>
      <c r="B153" s="134" t="s">
        <v>755</v>
      </c>
      <c r="C153" s="149" t="s">
        <v>756</v>
      </c>
      <c r="D153" s="58" t="s">
        <v>757</v>
      </c>
      <c r="E153" s="57" t="s">
        <v>103</v>
      </c>
      <c r="F153" s="57" t="s">
        <v>107</v>
      </c>
      <c r="G153" s="60" t="s">
        <v>265</v>
      </c>
      <c r="H153" s="57" t="s">
        <v>104</v>
      </c>
      <c r="I153" s="59" t="s">
        <v>265</v>
      </c>
      <c r="J153" s="60" t="s">
        <v>265</v>
      </c>
      <c r="K153" s="62" t="s">
        <v>265</v>
      </c>
      <c r="L153" s="278" t="s">
        <v>108</v>
      </c>
    </row>
    <row r="154" spans="1:12" ht="12" customHeight="1">
      <c r="A154" s="56">
        <f t="shared" si="2"/>
        <v>152</v>
      </c>
      <c r="B154" s="134" t="s">
        <v>758</v>
      </c>
      <c r="C154" s="149" t="s">
        <v>759</v>
      </c>
      <c r="D154" s="58" t="s">
        <v>760</v>
      </c>
      <c r="E154" s="57" t="s">
        <v>103</v>
      </c>
      <c r="F154" s="57" t="s">
        <v>107</v>
      </c>
      <c r="G154" s="59" t="s">
        <v>265</v>
      </c>
      <c r="H154" s="57" t="s">
        <v>104</v>
      </c>
      <c r="I154" s="57" t="s">
        <v>265</v>
      </c>
      <c r="J154" s="60" t="s">
        <v>265</v>
      </c>
      <c r="K154" s="62" t="s">
        <v>265</v>
      </c>
      <c r="L154" s="278" t="s">
        <v>108</v>
      </c>
    </row>
    <row r="155" spans="1:12" ht="12" customHeight="1">
      <c r="A155" s="56">
        <f t="shared" si="2"/>
        <v>153</v>
      </c>
      <c r="B155" s="134" t="s">
        <v>761</v>
      </c>
      <c r="C155" s="149" t="s">
        <v>762</v>
      </c>
      <c r="D155" s="58" t="s">
        <v>763</v>
      </c>
      <c r="E155" s="57" t="s">
        <v>103</v>
      </c>
      <c r="F155" s="57" t="s">
        <v>107</v>
      </c>
      <c r="G155" s="59" t="s">
        <v>265</v>
      </c>
      <c r="H155" s="57" t="s">
        <v>104</v>
      </c>
      <c r="I155" s="57" t="s">
        <v>265</v>
      </c>
      <c r="J155" s="60" t="s">
        <v>265</v>
      </c>
      <c r="K155" s="62" t="s">
        <v>265</v>
      </c>
      <c r="L155" s="278" t="s">
        <v>108</v>
      </c>
    </row>
    <row r="156" spans="1:12" ht="12" customHeight="1">
      <c r="A156" s="53">
        <f t="shared" si="2"/>
        <v>154</v>
      </c>
      <c r="B156" s="159" t="s">
        <v>764</v>
      </c>
      <c r="C156" s="170" t="s">
        <v>765</v>
      </c>
      <c r="D156" s="139" t="s">
        <v>766</v>
      </c>
      <c r="E156" s="54" t="s">
        <v>103</v>
      </c>
      <c r="F156" s="54" t="s">
        <v>107</v>
      </c>
      <c r="G156" s="140" t="s">
        <v>265</v>
      </c>
      <c r="H156" s="54" t="s">
        <v>104</v>
      </c>
      <c r="I156" s="54" t="s">
        <v>265</v>
      </c>
      <c r="J156" s="142" t="s">
        <v>265</v>
      </c>
      <c r="K156" s="64" t="s">
        <v>265</v>
      </c>
      <c r="L156" s="279" t="s">
        <v>108</v>
      </c>
    </row>
    <row r="157" spans="1:12" ht="12" customHeight="1">
      <c r="A157" s="160">
        <f t="shared" si="2"/>
        <v>155</v>
      </c>
      <c r="B157" s="130" t="s">
        <v>295</v>
      </c>
      <c r="C157" s="148" t="s">
        <v>767</v>
      </c>
      <c r="D157" s="131" t="s">
        <v>187</v>
      </c>
      <c r="E157" s="133" t="s">
        <v>103</v>
      </c>
      <c r="F157" s="133" t="s">
        <v>102</v>
      </c>
      <c r="G157" s="132" t="s">
        <v>265</v>
      </c>
      <c r="H157" s="133" t="s">
        <v>265</v>
      </c>
      <c r="I157" s="132" t="s">
        <v>104</v>
      </c>
      <c r="J157" s="141" t="s">
        <v>265</v>
      </c>
      <c r="K157" s="144" t="s">
        <v>265</v>
      </c>
      <c r="L157" s="257" t="s">
        <v>768</v>
      </c>
    </row>
    <row r="158" spans="1:12" ht="12" customHeight="1">
      <c r="A158" s="56">
        <f t="shared" si="2"/>
        <v>156</v>
      </c>
      <c r="B158" s="134" t="s">
        <v>310</v>
      </c>
      <c r="C158" s="149" t="s">
        <v>769</v>
      </c>
      <c r="D158" s="58" t="s">
        <v>188</v>
      </c>
      <c r="E158" s="57" t="s">
        <v>103</v>
      </c>
      <c r="F158" s="57" t="s">
        <v>102</v>
      </c>
      <c r="G158" s="59" t="s">
        <v>265</v>
      </c>
      <c r="H158" s="57" t="s">
        <v>265</v>
      </c>
      <c r="I158" s="59" t="s">
        <v>104</v>
      </c>
      <c r="J158" s="60" t="s">
        <v>265</v>
      </c>
      <c r="K158" s="62" t="s">
        <v>265</v>
      </c>
      <c r="L158" s="278" t="s">
        <v>768</v>
      </c>
    </row>
    <row r="159" spans="1:12" ht="12" customHeight="1">
      <c r="A159" s="56">
        <f t="shared" si="2"/>
        <v>157</v>
      </c>
      <c r="B159" s="134" t="s">
        <v>311</v>
      </c>
      <c r="C159" s="149" t="s">
        <v>770</v>
      </c>
      <c r="D159" s="58" t="s">
        <v>189</v>
      </c>
      <c r="E159" s="57" t="s">
        <v>105</v>
      </c>
      <c r="F159" s="57" t="s">
        <v>102</v>
      </c>
      <c r="G159" s="59" t="s">
        <v>265</v>
      </c>
      <c r="H159" s="57" t="s">
        <v>265</v>
      </c>
      <c r="I159" s="59" t="s">
        <v>104</v>
      </c>
      <c r="J159" s="60" t="s">
        <v>265</v>
      </c>
      <c r="K159" s="62" t="s">
        <v>265</v>
      </c>
      <c r="L159" s="278" t="s">
        <v>768</v>
      </c>
    </row>
    <row r="160" spans="1:12" ht="12" customHeight="1">
      <c r="A160" s="56">
        <f t="shared" si="2"/>
        <v>158</v>
      </c>
      <c r="B160" s="134" t="s">
        <v>312</v>
      </c>
      <c r="C160" s="149" t="s">
        <v>771</v>
      </c>
      <c r="D160" s="58" t="s">
        <v>190</v>
      </c>
      <c r="E160" s="57" t="s">
        <v>105</v>
      </c>
      <c r="F160" s="57" t="s">
        <v>102</v>
      </c>
      <c r="G160" s="59" t="s">
        <v>265</v>
      </c>
      <c r="H160" s="57" t="s">
        <v>265</v>
      </c>
      <c r="I160" s="60" t="s">
        <v>104</v>
      </c>
      <c r="J160" s="60" t="s">
        <v>265</v>
      </c>
      <c r="K160" s="62" t="s">
        <v>265</v>
      </c>
      <c r="L160" s="278" t="s">
        <v>768</v>
      </c>
    </row>
    <row r="161" spans="1:12" ht="12" customHeight="1">
      <c r="A161" s="56">
        <f t="shared" si="2"/>
        <v>159</v>
      </c>
      <c r="B161" s="134" t="s">
        <v>313</v>
      </c>
      <c r="C161" s="149" t="s">
        <v>772</v>
      </c>
      <c r="D161" s="58" t="s">
        <v>191</v>
      </c>
      <c r="E161" s="57" t="s">
        <v>105</v>
      </c>
      <c r="F161" s="57" t="s">
        <v>102</v>
      </c>
      <c r="G161" s="59" t="s">
        <v>265</v>
      </c>
      <c r="H161" s="57" t="s">
        <v>265</v>
      </c>
      <c r="I161" s="60" t="s">
        <v>104</v>
      </c>
      <c r="J161" s="60" t="s">
        <v>265</v>
      </c>
      <c r="K161" s="62" t="s">
        <v>265</v>
      </c>
      <c r="L161" s="278" t="s">
        <v>768</v>
      </c>
    </row>
    <row r="162" spans="1:12" ht="12" customHeight="1">
      <c r="A162" s="56">
        <f t="shared" si="2"/>
        <v>160</v>
      </c>
      <c r="B162" s="134" t="s">
        <v>314</v>
      </c>
      <c r="C162" s="149" t="s">
        <v>773</v>
      </c>
      <c r="D162" s="58" t="s">
        <v>192</v>
      </c>
      <c r="E162" s="57" t="s">
        <v>105</v>
      </c>
      <c r="F162" s="57" t="s">
        <v>102</v>
      </c>
      <c r="G162" s="59" t="s">
        <v>265</v>
      </c>
      <c r="H162" s="57" t="s">
        <v>265</v>
      </c>
      <c r="I162" s="60" t="s">
        <v>104</v>
      </c>
      <c r="J162" s="60" t="s">
        <v>265</v>
      </c>
      <c r="K162" s="62" t="s">
        <v>265</v>
      </c>
      <c r="L162" s="278" t="s">
        <v>768</v>
      </c>
    </row>
    <row r="163" spans="1:12" ht="12" customHeight="1">
      <c r="A163" s="56">
        <f t="shared" si="2"/>
        <v>161</v>
      </c>
      <c r="B163" s="134" t="s">
        <v>315</v>
      </c>
      <c r="C163" s="149" t="s">
        <v>774</v>
      </c>
      <c r="D163" s="58" t="s">
        <v>193</v>
      </c>
      <c r="E163" s="57" t="s">
        <v>103</v>
      </c>
      <c r="F163" s="57" t="s">
        <v>102</v>
      </c>
      <c r="G163" s="59" t="s">
        <v>265</v>
      </c>
      <c r="H163" s="57" t="s">
        <v>265</v>
      </c>
      <c r="I163" s="60" t="s">
        <v>104</v>
      </c>
      <c r="J163" s="60" t="s">
        <v>265</v>
      </c>
      <c r="K163" s="62" t="s">
        <v>265</v>
      </c>
      <c r="L163" s="278" t="s">
        <v>768</v>
      </c>
    </row>
    <row r="164" spans="1:12" ht="12" customHeight="1">
      <c r="A164" s="56">
        <f t="shared" si="2"/>
        <v>162</v>
      </c>
      <c r="B164" s="134" t="s">
        <v>775</v>
      </c>
      <c r="C164" s="149" t="s">
        <v>776</v>
      </c>
      <c r="D164" s="58" t="s">
        <v>777</v>
      </c>
      <c r="E164" s="57" t="s">
        <v>103</v>
      </c>
      <c r="F164" s="57" t="s">
        <v>102</v>
      </c>
      <c r="G164" s="59" t="s">
        <v>265</v>
      </c>
      <c r="H164" s="57" t="s">
        <v>265</v>
      </c>
      <c r="I164" s="60" t="s">
        <v>104</v>
      </c>
      <c r="J164" s="60" t="s">
        <v>265</v>
      </c>
      <c r="K164" s="62" t="s">
        <v>265</v>
      </c>
      <c r="L164" s="278" t="s">
        <v>768</v>
      </c>
    </row>
    <row r="165" spans="1:12" ht="12" customHeight="1">
      <c r="A165" s="56">
        <f t="shared" si="2"/>
        <v>163</v>
      </c>
      <c r="B165" s="134" t="s">
        <v>778</v>
      </c>
      <c r="C165" s="149" t="s">
        <v>779</v>
      </c>
      <c r="D165" s="58" t="s">
        <v>229</v>
      </c>
      <c r="E165" s="57" t="s">
        <v>105</v>
      </c>
      <c r="F165" s="57" t="s">
        <v>102</v>
      </c>
      <c r="G165" s="59" t="s">
        <v>265</v>
      </c>
      <c r="H165" s="57" t="s">
        <v>265</v>
      </c>
      <c r="I165" s="60" t="s">
        <v>104</v>
      </c>
      <c r="J165" s="60" t="s">
        <v>265</v>
      </c>
      <c r="K165" s="62" t="s">
        <v>265</v>
      </c>
      <c r="L165" s="278" t="s">
        <v>768</v>
      </c>
    </row>
    <row r="166" spans="1:12" ht="12" customHeight="1">
      <c r="A166" s="56">
        <f t="shared" si="2"/>
        <v>164</v>
      </c>
      <c r="B166" s="134" t="s">
        <v>780</v>
      </c>
      <c r="C166" s="149" t="s">
        <v>781</v>
      </c>
      <c r="D166" s="58" t="s">
        <v>197</v>
      </c>
      <c r="E166" s="57" t="s">
        <v>105</v>
      </c>
      <c r="F166" s="57" t="s">
        <v>42</v>
      </c>
      <c r="G166" s="59" t="s">
        <v>265</v>
      </c>
      <c r="H166" s="57" t="s">
        <v>104</v>
      </c>
      <c r="I166" s="60" t="s">
        <v>265</v>
      </c>
      <c r="J166" s="60" t="s">
        <v>265</v>
      </c>
      <c r="K166" s="62" t="s">
        <v>487</v>
      </c>
      <c r="L166" s="278" t="s">
        <v>768</v>
      </c>
    </row>
    <row r="167" spans="1:12" ht="12" customHeight="1">
      <c r="A167" s="56">
        <f t="shared" si="2"/>
        <v>165</v>
      </c>
      <c r="B167" s="134" t="s">
        <v>782</v>
      </c>
      <c r="C167" s="149" t="s">
        <v>783</v>
      </c>
      <c r="D167" s="58" t="s">
        <v>18</v>
      </c>
      <c r="E167" s="57" t="s">
        <v>103</v>
      </c>
      <c r="F167" s="57" t="s">
        <v>42</v>
      </c>
      <c r="G167" s="59" t="s">
        <v>265</v>
      </c>
      <c r="H167" s="57" t="s">
        <v>104</v>
      </c>
      <c r="I167" s="60" t="s">
        <v>265</v>
      </c>
      <c r="J167" s="60" t="s">
        <v>265</v>
      </c>
      <c r="K167" s="62" t="s">
        <v>487</v>
      </c>
      <c r="L167" s="278" t="s">
        <v>768</v>
      </c>
    </row>
    <row r="168" spans="1:12" ht="12" customHeight="1">
      <c r="A168" s="56">
        <f t="shared" si="2"/>
        <v>166</v>
      </c>
      <c r="B168" s="134" t="s">
        <v>784</v>
      </c>
      <c r="C168" s="149" t="s">
        <v>785</v>
      </c>
      <c r="D168" s="58" t="s">
        <v>19</v>
      </c>
      <c r="E168" s="57" t="s">
        <v>105</v>
      </c>
      <c r="F168" s="57" t="s">
        <v>42</v>
      </c>
      <c r="G168" s="59" t="s">
        <v>265</v>
      </c>
      <c r="H168" s="57" t="s">
        <v>104</v>
      </c>
      <c r="I168" s="60" t="s">
        <v>265</v>
      </c>
      <c r="J168" s="60" t="s">
        <v>265</v>
      </c>
      <c r="K168" s="62" t="s">
        <v>487</v>
      </c>
      <c r="L168" s="278" t="s">
        <v>768</v>
      </c>
    </row>
    <row r="169" spans="1:12" ht="12" customHeight="1">
      <c r="A169" s="56">
        <f t="shared" si="2"/>
        <v>167</v>
      </c>
      <c r="B169" s="134" t="s">
        <v>786</v>
      </c>
      <c r="C169" s="149" t="s">
        <v>787</v>
      </c>
      <c r="D169" s="58" t="s">
        <v>20</v>
      </c>
      <c r="E169" s="57" t="s">
        <v>103</v>
      </c>
      <c r="F169" s="57" t="s">
        <v>42</v>
      </c>
      <c r="G169" s="59" t="s">
        <v>265</v>
      </c>
      <c r="H169" s="57" t="s">
        <v>104</v>
      </c>
      <c r="I169" s="60" t="s">
        <v>265</v>
      </c>
      <c r="J169" s="60" t="s">
        <v>265</v>
      </c>
      <c r="K169" s="62" t="s">
        <v>487</v>
      </c>
      <c r="L169" s="278" t="s">
        <v>768</v>
      </c>
    </row>
    <row r="170" spans="1:12" ht="12" customHeight="1">
      <c r="A170" s="56">
        <f t="shared" si="2"/>
        <v>168</v>
      </c>
      <c r="B170" s="134" t="s">
        <v>788</v>
      </c>
      <c r="C170" s="149" t="s">
        <v>789</v>
      </c>
      <c r="D170" s="58" t="s">
        <v>21</v>
      </c>
      <c r="E170" s="57" t="s">
        <v>105</v>
      </c>
      <c r="F170" s="57" t="s">
        <v>42</v>
      </c>
      <c r="G170" s="59" t="s">
        <v>265</v>
      </c>
      <c r="H170" s="57" t="s">
        <v>104</v>
      </c>
      <c r="I170" s="60" t="s">
        <v>265</v>
      </c>
      <c r="J170" s="60" t="s">
        <v>265</v>
      </c>
      <c r="K170" s="62" t="s">
        <v>487</v>
      </c>
      <c r="L170" s="278" t="s">
        <v>768</v>
      </c>
    </row>
    <row r="171" spans="1:12" ht="12" customHeight="1">
      <c r="A171" s="56">
        <f t="shared" si="2"/>
        <v>169</v>
      </c>
      <c r="B171" s="134" t="s">
        <v>790</v>
      </c>
      <c r="C171" s="149" t="s">
        <v>791</v>
      </c>
      <c r="D171" s="58" t="s">
        <v>792</v>
      </c>
      <c r="E171" s="57" t="s">
        <v>103</v>
      </c>
      <c r="F171" s="57" t="s">
        <v>42</v>
      </c>
      <c r="G171" s="59" t="s">
        <v>265</v>
      </c>
      <c r="H171" s="57" t="s">
        <v>104</v>
      </c>
      <c r="I171" s="60" t="s">
        <v>265</v>
      </c>
      <c r="J171" s="60" t="s">
        <v>265</v>
      </c>
      <c r="K171" s="62" t="s">
        <v>487</v>
      </c>
      <c r="L171" s="278" t="s">
        <v>768</v>
      </c>
    </row>
    <row r="172" spans="1:12" ht="12" customHeight="1">
      <c r="A172" s="56">
        <f t="shared" si="2"/>
        <v>170</v>
      </c>
      <c r="B172" s="134" t="s">
        <v>793</v>
      </c>
      <c r="C172" s="149" t="s">
        <v>794</v>
      </c>
      <c r="D172" s="58" t="s">
        <v>795</v>
      </c>
      <c r="E172" s="57" t="s">
        <v>103</v>
      </c>
      <c r="F172" s="57" t="s">
        <v>42</v>
      </c>
      <c r="G172" s="59" t="s">
        <v>265</v>
      </c>
      <c r="H172" s="57" t="s">
        <v>104</v>
      </c>
      <c r="I172" s="60" t="s">
        <v>265</v>
      </c>
      <c r="J172" s="60" t="s">
        <v>265</v>
      </c>
      <c r="K172" s="62" t="s">
        <v>487</v>
      </c>
      <c r="L172" s="278" t="s">
        <v>768</v>
      </c>
    </row>
    <row r="173" spans="1:12" ht="12" customHeight="1">
      <c r="A173" s="56">
        <f t="shared" si="2"/>
        <v>171</v>
      </c>
      <c r="B173" s="134" t="s">
        <v>796</v>
      </c>
      <c r="C173" s="149" t="s">
        <v>797</v>
      </c>
      <c r="D173" s="58" t="s">
        <v>798</v>
      </c>
      <c r="E173" s="57" t="s">
        <v>103</v>
      </c>
      <c r="F173" s="57" t="s">
        <v>42</v>
      </c>
      <c r="G173" s="59" t="s">
        <v>265</v>
      </c>
      <c r="H173" s="57" t="s">
        <v>104</v>
      </c>
      <c r="I173" s="60" t="s">
        <v>265</v>
      </c>
      <c r="J173" s="60" t="s">
        <v>265</v>
      </c>
      <c r="K173" s="62" t="s">
        <v>799</v>
      </c>
      <c r="L173" s="278" t="s">
        <v>768</v>
      </c>
    </row>
    <row r="174" spans="1:12" ht="12" customHeight="1">
      <c r="A174" s="56">
        <f t="shared" si="2"/>
        <v>172</v>
      </c>
      <c r="B174" s="134" t="s">
        <v>800</v>
      </c>
      <c r="C174" s="149" t="s">
        <v>801</v>
      </c>
      <c r="D174" s="58" t="s">
        <v>802</v>
      </c>
      <c r="E174" s="57" t="s">
        <v>103</v>
      </c>
      <c r="F174" s="57" t="s">
        <v>42</v>
      </c>
      <c r="G174" s="59" t="s">
        <v>265</v>
      </c>
      <c r="H174" s="57" t="s">
        <v>104</v>
      </c>
      <c r="I174" s="60" t="s">
        <v>265</v>
      </c>
      <c r="J174" s="60" t="s">
        <v>265</v>
      </c>
      <c r="K174" s="256" t="s">
        <v>799</v>
      </c>
      <c r="L174" s="278" t="s">
        <v>768</v>
      </c>
    </row>
    <row r="175" spans="1:12" ht="12" customHeight="1">
      <c r="A175" s="56">
        <f t="shared" si="2"/>
        <v>173</v>
      </c>
      <c r="B175" s="134" t="s">
        <v>803</v>
      </c>
      <c r="C175" s="260" t="s">
        <v>804</v>
      </c>
      <c r="D175" s="58" t="s">
        <v>805</v>
      </c>
      <c r="E175" s="59" t="s">
        <v>105</v>
      </c>
      <c r="F175" s="57" t="s">
        <v>42</v>
      </c>
      <c r="G175" s="57" t="s">
        <v>265</v>
      </c>
      <c r="H175" s="57" t="s">
        <v>104</v>
      </c>
      <c r="I175" s="57" t="s">
        <v>265</v>
      </c>
      <c r="J175" s="57" t="s">
        <v>265</v>
      </c>
      <c r="K175" s="256" t="s">
        <v>799</v>
      </c>
      <c r="L175" s="278" t="s">
        <v>768</v>
      </c>
    </row>
    <row r="176" spans="1:12" ht="12" customHeight="1">
      <c r="A176" s="56">
        <f t="shared" si="2"/>
        <v>174</v>
      </c>
      <c r="B176" s="134" t="s">
        <v>806</v>
      </c>
      <c r="C176" s="260" t="s">
        <v>807</v>
      </c>
      <c r="D176" s="58" t="s">
        <v>808</v>
      </c>
      <c r="E176" s="59" t="s">
        <v>105</v>
      </c>
      <c r="F176" s="57" t="s">
        <v>42</v>
      </c>
      <c r="G176" s="57" t="s">
        <v>265</v>
      </c>
      <c r="H176" s="57" t="s">
        <v>104</v>
      </c>
      <c r="I176" s="57" t="s">
        <v>265</v>
      </c>
      <c r="J176" s="57" t="s">
        <v>265</v>
      </c>
      <c r="K176" s="256" t="s">
        <v>799</v>
      </c>
      <c r="L176" s="278" t="s">
        <v>768</v>
      </c>
    </row>
    <row r="177" spans="1:12" ht="12" customHeight="1">
      <c r="A177" s="56">
        <f t="shared" si="2"/>
        <v>175</v>
      </c>
      <c r="B177" s="134" t="s">
        <v>809</v>
      </c>
      <c r="C177" s="260" t="s">
        <v>810</v>
      </c>
      <c r="D177" s="58" t="s">
        <v>811</v>
      </c>
      <c r="E177" s="59" t="s">
        <v>103</v>
      </c>
      <c r="F177" s="57" t="s">
        <v>42</v>
      </c>
      <c r="G177" s="57" t="s">
        <v>265</v>
      </c>
      <c r="H177" s="57" t="s">
        <v>104</v>
      </c>
      <c r="I177" s="57" t="s">
        <v>265</v>
      </c>
      <c r="J177" s="57" t="s">
        <v>265</v>
      </c>
      <c r="K177" s="62">
        <v>1</v>
      </c>
      <c r="L177" s="278" t="s">
        <v>768</v>
      </c>
    </row>
    <row r="178" spans="1:12" ht="12" customHeight="1">
      <c r="A178" s="56">
        <f t="shared" si="2"/>
        <v>176</v>
      </c>
      <c r="B178" s="135" t="s">
        <v>812</v>
      </c>
      <c r="C178" s="261" t="s">
        <v>813</v>
      </c>
      <c r="D178" s="136" t="s">
        <v>814</v>
      </c>
      <c r="E178" s="137" t="s">
        <v>103</v>
      </c>
      <c r="F178" s="138" t="s">
        <v>42</v>
      </c>
      <c r="G178" s="138" t="s">
        <v>265</v>
      </c>
      <c r="H178" s="138" t="s">
        <v>104</v>
      </c>
      <c r="I178" s="138" t="s">
        <v>265</v>
      </c>
      <c r="J178" s="138" t="s">
        <v>265</v>
      </c>
      <c r="K178" s="146">
        <v>3</v>
      </c>
      <c r="L178" s="278" t="s">
        <v>768</v>
      </c>
    </row>
    <row r="179" spans="1:12" ht="12" customHeight="1">
      <c r="A179" s="56">
        <f t="shared" si="2"/>
        <v>177</v>
      </c>
      <c r="B179" s="134" t="s">
        <v>815</v>
      </c>
      <c r="C179" s="260" t="s">
        <v>816</v>
      </c>
      <c r="D179" s="58" t="s">
        <v>817</v>
      </c>
      <c r="E179" s="59" t="s">
        <v>105</v>
      </c>
      <c r="F179" s="57" t="s">
        <v>42</v>
      </c>
      <c r="G179" s="57" t="s">
        <v>265</v>
      </c>
      <c r="H179" s="57" t="s">
        <v>104</v>
      </c>
      <c r="I179" s="57" t="s">
        <v>265</v>
      </c>
      <c r="J179" s="57" t="s">
        <v>265</v>
      </c>
      <c r="K179" s="62">
        <v>4</v>
      </c>
      <c r="L179" s="278" t="s">
        <v>768</v>
      </c>
    </row>
    <row r="180" spans="1:12" ht="12" customHeight="1">
      <c r="A180" s="56">
        <f t="shared" si="2"/>
        <v>178</v>
      </c>
      <c r="B180" s="134" t="s">
        <v>818</v>
      </c>
      <c r="C180" s="260" t="s">
        <v>819</v>
      </c>
      <c r="D180" s="58" t="s">
        <v>820</v>
      </c>
      <c r="E180" s="59" t="s">
        <v>103</v>
      </c>
      <c r="F180" s="57" t="s">
        <v>42</v>
      </c>
      <c r="G180" s="57" t="s">
        <v>265</v>
      </c>
      <c r="H180" s="57" t="s">
        <v>104</v>
      </c>
      <c r="I180" s="57" t="s">
        <v>265</v>
      </c>
      <c r="J180" s="57" t="s">
        <v>265</v>
      </c>
      <c r="K180" s="62">
        <v>1</v>
      </c>
      <c r="L180" s="278" t="s">
        <v>768</v>
      </c>
    </row>
    <row r="181" spans="1:12" ht="12" customHeight="1">
      <c r="A181" s="56">
        <f t="shared" si="2"/>
        <v>179</v>
      </c>
      <c r="B181" s="134" t="s">
        <v>821</v>
      </c>
      <c r="C181" s="260" t="s">
        <v>822</v>
      </c>
      <c r="D181" s="58" t="s">
        <v>823</v>
      </c>
      <c r="E181" s="59" t="s">
        <v>105</v>
      </c>
      <c r="F181" s="57" t="s">
        <v>42</v>
      </c>
      <c r="G181" s="57" t="s">
        <v>265</v>
      </c>
      <c r="H181" s="57" t="s">
        <v>104</v>
      </c>
      <c r="I181" s="57" t="s">
        <v>265</v>
      </c>
      <c r="J181" s="57" t="s">
        <v>265</v>
      </c>
      <c r="K181" s="62">
        <v>3</v>
      </c>
      <c r="L181" s="278" t="s">
        <v>768</v>
      </c>
    </row>
    <row r="182" spans="1:12" ht="12" customHeight="1">
      <c r="A182" s="56">
        <f t="shared" si="2"/>
        <v>180</v>
      </c>
      <c r="B182" s="134" t="s">
        <v>824</v>
      </c>
      <c r="C182" s="260" t="s">
        <v>825</v>
      </c>
      <c r="D182" s="58" t="s">
        <v>826</v>
      </c>
      <c r="E182" s="59" t="s">
        <v>105</v>
      </c>
      <c r="F182" s="57" t="s">
        <v>42</v>
      </c>
      <c r="G182" s="57" t="s">
        <v>265</v>
      </c>
      <c r="H182" s="57" t="s">
        <v>104</v>
      </c>
      <c r="I182" s="57" t="s">
        <v>265</v>
      </c>
      <c r="J182" s="57" t="s">
        <v>265</v>
      </c>
      <c r="K182" s="62">
        <v>3</v>
      </c>
      <c r="L182" s="278" t="s">
        <v>768</v>
      </c>
    </row>
    <row r="183" spans="1:12" ht="12" customHeight="1">
      <c r="A183" s="56">
        <f t="shared" si="2"/>
        <v>181</v>
      </c>
      <c r="B183" s="134" t="s">
        <v>827</v>
      </c>
      <c r="C183" s="260" t="s">
        <v>828</v>
      </c>
      <c r="D183" s="58" t="s">
        <v>829</v>
      </c>
      <c r="E183" s="59" t="s">
        <v>103</v>
      </c>
      <c r="F183" s="57" t="s">
        <v>42</v>
      </c>
      <c r="G183" s="57" t="s">
        <v>265</v>
      </c>
      <c r="H183" s="57" t="s">
        <v>104</v>
      </c>
      <c r="I183" s="57" t="s">
        <v>265</v>
      </c>
      <c r="J183" s="57" t="s">
        <v>265</v>
      </c>
      <c r="K183" s="62">
        <v>5</v>
      </c>
      <c r="L183" s="278" t="s">
        <v>768</v>
      </c>
    </row>
    <row r="184" spans="1:12" ht="12" customHeight="1">
      <c r="A184" s="53">
        <f t="shared" si="2"/>
        <v>182</v>
      </c>
      <c r="B184" s="159" t="s">
        <v>830</v>
      </c>
      <c r="C184" s="262" t="s">
        <v>831</v>
      </c>
      <c r="D184" s="139" t="s">
        <v>832</v>
      </c>
      <c r="E184" s="140" t="s">
        <v>103</v>
      </c>
      <c r="F184" s="54" t="s">
        <v>42</v>
      </c>
      <c r="G184" s="54" t="s">
        <v>265</v>
      </c>
      <c r="H184" s="54" t="s">
        <v>104</v>
      </c>
      <c r="I184" s="54" t="s">
        <v>265</v>
      </c>
      <c r="J184" s="54" t="s">
        <v>265</v>
      </c>
      <c r="K184" s="64">
        <v>5</v>
      </c>
      <c r="L184" s="279" t="s">
        <v>768</v>
      </c>
    </row>
    <row r="185" spans="1:12" ht="12" customHeight="1">
      <c r="A185" s="160">
        <f t="shared" si="2"/>
        <v>183</v>
      </c>
      <c r="B185" s="130" t="s">
        <v>296</v>
      </c>
      <c r="C185" s="263" t="s">
        <v>833</v>
      </c>
      <c r="D185" s="131" t="s">
        <v>175</v>
      </c>
      <c r="E185" s="132" t="s">
        <v>103</v>
      </c>
      <c r="F185" s="133" t="s">
        <v>102</v>
      </c>
      <c r="G185" s="133" t="s">
        <v>265</v>
      </c>
      <c r="H185" s="133" t="s">
        <v>265</v>
      </c>
      <c r="I185" s="133" t="s">
        <v>104</v>
      </c>
      <c r="J185" s="133" t="s">
        <v>265</v>
      </c>
      <c r="K185" s="144" t="s">
        <v>265</v>
      </c>
      <c r="L185" s="257" t="s">
        <v>834</v>
      </c>
    </row>
    <row r="186" spans="1:12" ht="12" customHeight="1">
      <c r="A186" s="56">
        <f t="shared" si="2"/>
        <v>184</v>
      </c>
      <c r="B186" s="134" t="s">
        <v>22</v>
      </c>
      <c r="C186" s="260" t="s">
        <v>835</v>
      </c>
      <c r="D186" s="58" t="s">
        <v>836</v>
      </c>
      <c r="E186" s="59" t="s">
        <v>103</v>
      </c>
      <c r="F186" s="57" t="s">
        <v>102</v>
      </c>
      <c r="G186" s="57" t="s">
        <v>265</v>
      </c>
      <c r="H186" s="57" t="s">
        <v>265</v>
      </c>
      <c r="I186" s="57" t="s">
        <v>104</v>
      </c>
      <c r="J186" s="57" t="s">
        <v>265</v>
      </c>
      <c r="K186" s="256" t="s">
        <v>837</v>
      </c>
      <c r="L186" s="278" t="s">
        <v>834</v>
      </c>
    </row>
    <row r="187" spans="1:12" ht="12" customHeight="1">
      <c r="A187" s="56">
        <f t="shared" si="2"/>
        <v>185</v>
      </c>
      <c r="B187" s="134" t="s">
        <v>23</v>
      </c>
      <c r="C187" s="260" t="s">
        <v>838</v>
      </c>
      <c r="D187" s="58" t="s">
        <v>176</v>
      </c>
      <c r="E187" s="59" t="s">
        <v>103</v>
      </c>
      <c r="F187" s="57" t="s">
        <v>102</v>
      </c>
      <c r="G187" s="57" t="s">
        <v>265</v>
      </c>
      <c r="H187" s="57" t="s">
        <v>265</v>
      </c>
      <c r="I187" s="57" t="s">
        <v>104</v>
      </c>
      <c r="J187" s="57" t="s">
        <v>265</v>
      </c>
      <c r="K187" s="62" t="s">
        <v>265</v>
      </c>
      <c r="L187" s="278" t="s">
        <v>834</v>
      </c>
    </row>
    <row r="188" spans="1:12" ht="12" customHeight="1">
      <c r="A188" s="56">
        <f t="shared" si="2"/>
        <v>186</v>
      </c>
      <c r="B188" s="134" t="s">
        <v>255</v>
      </c>
      <c r="C188" s="260" t="s">
        <v>839</v>
      </c>
      <c r="D188" s="58" t="s">
        <v>134</v>
      </c>
      <c r="E188" s="59" t="s">
        <v>103</v>
      </c>
      <c r="F188" s="59" t="s">
        <v>102</v>
      </c>
      <c r="G188" s="59" t="s">
        <v>104</v>
      </c>
      <c r="H188" s="57" t="s">
        <v>104</v>
      </c>
      <c r="I188" s="59" t="s">
        <v>104</v>
      </c>
      <c r="J188" s="57" t="s">
        <v>265</v>
      </c>
      <c r="K188" s="62" t="s">
        <v>265</v>
      </c>
      <c r="L188" s="278" t="s">
        <v>834</v>
      </c>
    </row>
    <row r="189" spans="1:12" ht="12" customHeight="1">
      <c r="A189" s="56">
        <f t="shared" si="2"/>
        <v>187</v>
      </c>
      <c r="B189" s="134" t="s">
        <v>215</v>
      </c>
      <c r="C189" s="260" t="s">
        <v>840</v>
      </c>
      <c r="D189" s="58" t="s">
        <v>178</v>
      </c>
      <c r="E189" s="59" t="s">
        <v>103</v>
      </c>
      <c r="F189" s="59" t="s">
        <v>42</v>
      </c>
      <c r="G189" s="59" t="s">
        <v>104</v>
      </c>
      <c r="H189" s="57" t="s">
        <v>104</v>
      </c>
      <c r="I189" s="59" t="s">
        <v>265</v>
      </c>
      <c r="J189" s="57" t="s">
        <v>265</v>
      </c>
      <c r="K189" s="62" t="s">
        <v>841</v>
      </c>
      <c r="L189" s="278" t="s">
        <v>834</v>
      </c>
    </row>
    <row r="190" spans="1:12" ht="12" customHeight="1">
      <c r="A190" s="56">
        <f t="shared" si="2"/>
        <v>188</v>
      </c>
      <c r="B190" s="134" t="s">
        <v>168</v>
      </c>
      <c r="C190" s="260" t="s">
        <v>842</v>
      </c>
      <c r="D190" s="58" t="s">
        <v>167</v>
      </c>
      <c r="E190" s="59" t="s">
        <v>105</v>
      </c>
      <c r="F190" s="59" t="s">
        <v>42</v>
      </c>
      <c r="G190" s="59" t="s">
        <v>104</v>
      </c>
      <c r="H190" s="57" t="s">
        <v>104</v>
      </c>
      <c r="I190" s="59" t="s">
        <v>265</v>
      </c>
      <c r="J190" s="57" t="s">
        <v>265</v>
      </c>
      <c r="K190" s="62" t="s">
        <v>841</v>
      </c>
      <c r="L190" s="278" t="s">
        <v>834</v>
      </c>
    </row>
    <row r="191" spans="1:12" ht="12" customHeight="1">
      <c r="A191" s="56">
        <f t="shared" si="2"/>
        <v>189</v>
      </c>
      <c r="B191" s="134" t="s">
        <v>843</v>
      </c>
      <c r="C191" s="260" t="s">
        <v>844</v>
      </c>
      <c r="D191" s="58" t="s">
        <v>24</v>
      </c>
      <c r="E191" s="59" t="s">
        <v>105</v>
      </c>
      <c r="F191" s="59" t="s">
        <v>42</v>
      </c>
      <c r="G191" s="59" t="s">
        <v>104</v>
      </c>
      <c r="H191" s="57" t="s">
        <v>104</v>
      </c>
      <c r="I191" s="59" t="s">
        <v>265</v>
      </c>
      <c r="J191" s="57" t="s">
        <v>265</v>
      </c>
      <c r="K191" s="62" t="s">
        <v>841</v>
      </c>
      <c r="L191" s="278" t="s">
        <v>834</v>
      </c>
    </row>
    <row r="192" spans="1:12" ht="12" customHeight="1">
      <c r="A192" s="56">
        <f t="shared" si="2"/>
        <v>190</v>
      </c>
      <c r="B192" s="134" t="s">
        <v>845</v>
      </c>
      <c r="C192" s="260" t="s">
        <v>846</v>
      </c>
      <c r="D192" s="58" t="s">
        <v>847</v>
      </c>
      <c r="E192" s="59" t="s">
        <v>105</v>
      </c>
      <c r="F192" s="59" t="s">
        <v>42</v>
      </c>
      <c r="G192" s="59" t="s">
        <v>104</v>
      </c>
      <c r="H192" s="57" t="s">
        <v>104</v>
      </c>
      <c r="I192" s="59" t="s">
        <v>265</v>
      </c>
      <c r="J192" s="57" t="s">
        <v>265</v>
      </c>
      <c r="K192" s="62" t="s">
        <v>841</v>
      </c>
      <c r="L192" s="278" t="s">
        <v>834</v>
      </c>
    </row>
    <row r="193" spans="1:12" ht="12" customHeight="1">
      <c r="A193" s="56">
        <f t="shared" si="2"/>
        <v>191</v>
      </c>
      <c r="B193" s="134" t="s">
        <v>848</v>
      </c>
      <c r="C193" s="260" t="s">
        <v>849</v>
      </c>
      <c r="D193" s="58" t="s">
        <v>850</v>
      </c>
      <c r="E193" s="59" t="s">
        <v>103</v>
      </c>
      <c r="F193" s="59" t="s">
        <v>42</v>
      </c>
      <c r="G193" s="59" t="s">
        <v>265</v>
      </c>
      <c r="H193" s="57" t="s">
        <v>104</v>
      </c>
      <c r="I193" s="59" t="s">
        <v>265</v>
      </c>
      <c r="J193" s="57" t="s">
        <v>265</v>
      </c>
      <c r="K193" s="256" t="s">
        <v>841</v>
      </c>
      <c r="L193" s="278" t="s">
        <v>834</v>
      </c>
    </row>
    <row r="194" spans="1:12" ht="12" customHeight="1">
      <c r="A194" s="56">
        <f t="shared" si="2"/>
        <v>192</v>
      </c>
      <c r="B194" s="134" t="s">
        <v>851</v>
      </c>
      <c r="C194" s="260" t="s">
        <v>852</v>
      </c>
      <c r="D194" s="58" t="s">
        <v>853</v>
      </c>
      <c r="E194" s="59" t="s">
        <v>105</v>
      </c>
      <c r="F194" s="59" t="s">
        <v>42</v>
      </c>
      <c r="G194" s="59" t="s">
        <v>104</v>
      </c>
      <c r="H194" s="57" t="s">
        <v>104</v>
      </c>
      <c r="I194" s="59" t="s">
        <v>265</v>
      </c>
      <c r="J194" s="57" t="s">
        <v>265</v>
      </c>
      <c r="K194" s="256" t="s">
        <v>841</v>
      </c>
      <c r="L194" s="278" t="s">
        <v>834</v>
      </c>
    </row>
    <row r="195" spans="1:12" ht="12" customHeight="1">
      <c r="A195" s="56">
        <f t="shared" si="2"/>
        <v>193</v>
      </c>
      <c r="B195" s="134" t="s">
        <v>854</v>
      </c>
      <c r="C195" s="260" t="s">
        <v>855</v>
      </c>
      <c r="D195" s="58" t="s">
        <v>856</v>
      </c>
      <c r="E195" s="59" t="s">
        <v>103</v>
      </c>
      <c r="F195" s="59" t="s">
        <v>42</v>
      </c>
      <c r="G195" s="59" t="s">
        <v>265</v>
      </c>
      <c r="H195" s="57" t="s">
        <v>104</v>
      </c>
      <c r="I195" s="59" t="s">
        <v>265</v>
      </c>
      <c r="J195" s="57" t="s">
        <v>265</v>
      </c>
      <c r="K195" s="256" t="s">
        <v>841</v>
      </c>
      <c r="L195" s="278" t="s">
        <v>834</v>
      </c>
    </row>
    <row r="196" spans="1:12" ht="12" customHeight="1">
      <c r="A196" s="56">
        <f aca="true" t="shared" si="3" ref="A196:A259">A195+1</f>
        <v>194</v>
      </c>
      <c r="B196" s="134" t="s">
        <v>857</v>
      </c>
      <c r="C196" s="260" t="s">
        <v>858</v>
      </c>
      <c r="D196" s="58" t="s">
        <v>859</v>
      </c>
      <c r="E196" s="59" t="s">
        <v>105</v>
      </c>
      <c r="F196" s="59" t="s">
        <v>42</v>
      </c>
      <c r="G196" s="59" t="s">
        <v>265</v>
      </c>
      <c r="H196" s="57" t="s">
        <v>104</v>
      </c>
      <c r="I196" s="59" t="s">
        <v>265</v>
      </c>
      <c r="J196" s="57" t="s">
        <v>265</v>
      </c>
      <c r="K196" s="62" t="s">
        <v>860</v>
      </c>
      <c r="L196" s="278" t="s">
        <v>834</v>
      </c>
    </row>
    <row r="197" spans="1:12" ht="12" customHeight="1">
      <c r="A197" s="56">
        <f t="shared" si="3"/>
        <v>195</v>
      </c>
      <c r="B197" s="134" t="s">
        <v>861</v>
      </c>
      <c r="C197" s="260" t="s">
        <v>862</v>
      </c>
      <c r="D197" s="58" t="s">
        <v>863</v>
      </c>
      <c r="E197" s="59" t="s">
        <v>105</v>
      </c>
      <c r="F197" s="59" t="s">
        <v>42</v>
      </c>
      <c r="G197" s="59" t="s">
        <v>265</v>
      </c>
      <c r="H197" s="57" t="s">
        <v>104</v>
      </c>
      <c r="I197" s="59" t="s">
        <v>265</v>
      </c>
      <c r="J197" s="57" t="s">
        <v>265</v>
      </c>
      <c r="K197" s="256" t="s">
        <v>860</v>
      </c>
      <c r="L197" s="278" t="s">
        <v>834</v>
      </c>
    </row>
    <row r="198" spans="1:12" ht="12" customHeight="1">
      <c r="A198" s="56">
        <f t="shared" si="3"/>
        <v>196</v>
      </c>
      <c r="B198" s="134" t="s">
        <v>864</v>
      </c>
      <c r="C198" s="260" t="s">
        <v>865</v>
      </c>
      <c r="D198" s="58" t="s">
        <v>866</v>
      </c>
      <c r="E198" s="59" t="s">
        <v>105</v>
      </c>
      <c r="F198" s="57" t="s">
        <v>42</v>
      </c>
      <c r="G198" s="57" t="s">
        <v>265</v>
      </c>
      <c r="H198" s="57" t="s">
        <v>104</v>
      </c>
      <c r="I198" s="57" t="s">
        <v>265</v>
      </c>
      <c r="J198" s="57" t="s">
        <v>265</v>
      </c>
      <c r="K198" s="62" t="s">
        <v>860</v>
      </c>
      <c r="L198" s="278" t="s">
        <v>834</v>
      </c>
    </row>
    <row r="199" spans="1:12" ht="12" customHeight="1">
      <c r="A199" s="53">
        <f t="shared" si="3"/>
        <v>197</v>
      </c>
      <c r="B199" s="159" t="s">
        <v>867</v>
      </c>
      <c r="C199" s="262" t="s">
        <v>868</v>
      </c>
      <c r="D199" s="139" t="s">
        <v>869</v>
      </c>
      <c r="E199" s="140" t="s">
        <v>105</v>
      </c>
      <c r="F199" s="140" t="s">
        <v>106</v>
      </c>
      <c r="G199" s="140" t="s">
        <v>265</v>
      </c>
      <c r="H199" s="54" t="s">
        <v>104</v>
      </c>
      <c r="I199" s="140" t="s">
        <v>265</v>
      </c>
      <c r="J199" s="54" t="s">
        <v>265</v>
      </c>
      <c r="K199" s="64" t="s">
        <v>265</v>
      </c>
      <c r="L199" s="279" t="s">
        <v>834</v>
      </c>
    </row>
    <row r="200" spans="1:12" ht="12" customHeight="1">
      <c r="A200" s="160">
        <f t="shared" si="3"/>
        <v>198</v>
      </c>
      <c r="B200" s="157" t="s">
        <v>870</v>
      </c>
      <c r="C200" s="264" t="s">
        <v>871</v>
      </c>
      <c r="D200" s="151" t="s">
        <v>872</v>
      </c>
      <c r="E200" s="152" t="s">
        <v>103</v>
      </c>
      <c r="F200" s="152" t="s">
        <v>106</v>
      </c>
      <c r="G200" s="152" t="s">
        <v>104</v>
      </c>
      <c r="H200" s="150" t="s">
        <v>104</v>
      </c>
      <c r="I200" s="152" t="s">
        <v>265</v>
      </c>
      <c r="J200" s="150" t="s">
        <v>265</v>
      </c>
      <c r="K200" s="265" t="s">
        <v>265</v>
      </c>
      <c r="L200" s="257" t="s">
        <v>873</v>
      </c>
    </row>
    <row r="201" spans="1:12" ht="12" customHeight="1">
      <c r="A201" s="56">
        <f t="shared" si="3"/>
        <v>199</v>
      </c>
      <c r="B201" s="57" t="s">
        <v>874</v>
      </c>
      <c r="C201" s="266" t="s">
        <v>875</v>
      </c>
      <c r="D201" s="58" t="s">
        <v>876</v>
      </c>
      <c r="E201" s="59" t="s">
        <v>103</v>
      </c>
      <c r="F201" s="57" t="s">
        <v>106</v>
      </c>
      <c r="G201" s="59" t="s">
        <v>104</v>
      </c>
      <c r="H201" s="57" t="s">
        <v>104</v>
      </c>
      <c r="I201" s="57" t="s">
        <v>265</v>
      </c>
      <c r="J201" s="57" t="s">
        <v>265</v>
      </c>
      <c r="K201" s="62" t="s">
        <v>265</v>
      </c>
      <c r="L201" s="278" t="s">
        <v>873</v>
      </c>
    </row>
    <row r="202" spans="1:12" ht="12" customHeight="1">
      <c r="A202" s="56">
        <f t="shared" si="3"/>
        <v>200</v>
      </c>
      <c r="B202" s="134" t="s">
        <v>877</v>
      </c>
      <c r="C202" s="260" t="s">
        <v>878</v>
      </c>
      <c r="D202" s="58" t="s">
        <v>879</v>
      </c>
      <c r="E202" s="59" t="s">
        <v>105</v>
      </c>
      <c r="F202" s="59" t="s">
        <v>106</v>
      </c>
      <c r="G202" s="59" t="s">
        <v>104</v>
      </c>
      <c r="H202" s="57" t="s">
        <v>104</v>
      </c>
      <c r="I202" s="57" t="s">
        <v>265</v>
      </c>
      <c r="J202" s="57" t="s">
        <v>265</v>
      </c>
      <c r="K202" s="62" t="s">
        <v>265</v>
      </c>
      <c r="L202" s="278" t="s">
        <v>873</v>
      </c>
    </row>
    <row r="203" spans="1:12" ht="12" customHeight="1">
      <c r="A203" s="56">
        <f t="shared" si="3"/>
        <v>201</v>
      </c>
      <c r="B203" s="57" t="s">
        <v>880</v>
      </c>
      <c r="C203" s="266" t="s">
        <v>881</v>
      </c>
      <c r="D203" s="58" t="s">
        <v>882</v>
      </c>
      <c r="E203" s="59" t="s">
        <v>103</v>
      </c>
      <c r="F203" s="59" t="s">
        <v>106</v>
      </c>
      <c r="G203" s="59" t="s">
        <v>104</v>
      </c>
      <c r="H203" s="57" t="s">
        <v>104</v>
      </c>
      <c r="I203" s="59" t="s">
        <v>265</v>
      </c>
      <c r="J203" s="57" t="s">
        <v>265</v>
      </c>
      <c r="K203" s="62" t="s">
        <v>265</v>
      </c>
      <c r="L203" s="278" t="s">
        <v>873</v>
      </c>
    </row>
    <row r="204" spans="1:12" ht="12" customHeight="1">
      <c r="A204" s="56">
        <f t="shared" si="3"/>
        <v>202</v>
      </c>
      <c r="B204" s="57" t="s">
        <v>883</v>
      </c>
      <c r="C204" s="260" t="s">
        <v>884</v>
      </c>
      <c r="D204" s="58" t="s">
        <v>352</v>
      </c>
      <c r="E204" s="59" t="s">
        <v>103</v>
      </c>
      <c r="F204" s="59" t="s">
        <v>106</v>
      </c>
      <c r="G204" s="59" t="s">
        <v>104</v>
      </c>
      <c r="H204" s="59" t="s">
        <v>104</v>
      </c>
      <c r="I204" s="57" t="s">
        <v>265</v>
      </c>
      <c r="J204" s="57" t="s">
        <v>265</v>
      </c>
      <c r="K204" s="62" t="s">
        <v>487</v>
      </c>
      <c r="L204" s="278" t="s">
        <v>873</v>
      </c>
    </row>
    <row r="205" spans="1:12" ht="12" customHeight="1">
      <c r="A205" s="56">
        <f t="shared" si="3"/>
        <v>203</v>
      </c>
      <c r="B205" s="57" t="s">
        <v>885</v>
      </c>
      <c r="C205" s="260" t="s">
        <v>886</v>
      </c>
      <c r="D205" s="58" t="s">
        <v>194</v>
      </c>
      <c r="E205" s="59" t="s">
        <v>105</v>
      </c>
      <c r="F205" s="59" t="s">
        <v>106</v>
      </c>
      <c r="G205" s="59" t="s">
        <v>104</v>
      </c>
      <c r="H205" s="59" t="s">
        <v>104</v>
      </c>
      <c r="I205" s="57" t="s">
        <v>265</v>
      </c>
      <c r="J205" s="57" t="s">
        <v>265</v>
      </c>
      <c r="K205" s="62" t="s">
        <v>487</v>
      </c>
      <c r="L205" s="278" t="s">
        <v>873</v>
      </c>
    </row>
    <row r="206" spans="1:12" ht="12" customHeight="1">
      <c r="A206" s="56">
        <f t="shared" si="3"/>
        <v>204</v>
      </c>
      <c r="B206" s="57" t="s">
        <v>887</v>
      </c>
      <c r="C206" s="260" t="s">
        <v>888</v>
      </c>
      <c r="D206" s="58" t="s">
        <v>195</v>
      </c>
      <c r="E206" s="59" t="s">
        <v>103</v>
      </c>
      <c r="F206" s="59" t="s">
        <v>106</v>
      </c>
      <c r="G206" s="59" t="s">
        <v>104</v>
      </c>
      <c r="H206" s="59" t="s">
        <v>104</v>
      </c>
      <c r="I206" s="57" t="s">
        <v>265</v>
      </c>
      <c r="J206" s="57" t="s">
        <v>265</v>
      </c>
      <c r="K206" s="62" t="s">
        <v>487</v>
      </c>
      <c r="L206" s="278" t="s">
        <v>873</v>
      </c>
    </row>
    <row r="207" spans="1:12" ht="12" customHeight="1">
      <c r="A207" s="56">
        <f t="shared" si="3"/>
        <v>205</v>
      </c>
      <c r="B207" s="57" t="s">
        <v>889</v>
      </c>
      <c r="C207" s="266" t="s">
        <v>890</v>
      </c>
      <c r="D207" s="58" t="s">
        <v>196</v>
      </c>
      <c r="E207" s="59" t="s">
        <v>105</v>
      </c>
      <c r="F207" s="59" t="s">
        <v>106</v>
      </c>
      <c r="G207" s="59" t="s">
        <v>104</v>
      </c>
      <c r="H207" s="57" t="s">
        <v>104</v>
      </c>
      <c r="I207" s="59" t="s">
        <v>265</v>
      </c>
      <c r="J207" s="57" t="s">
        <v>265</v>
      </c>
      <c r="K207" s="62" t="s">
        <v>487</v>
      </c>
      <c r="L207" s="278" t="s">
        <v>873</v>
      </c>
    </row>
    <row r="208" spans="1:12" ht="12" customHeight="1">
      <c r="A208" s="56">
        <f t="shared" si="3"/>
        <v>206</v>
      </c>
      <c r="B208" s="57" t="s">
        <v>257</v>
      </c>
      <c r="C208" s="266" t="s">
        <v>891</v>
      </c>
      <c r="D208" s="58" t="s">
        <v>256</v>
      </c>
      <c r="E208" s="59" t="s">
        <v>103</v>
      </c>
      <c r="F208" s="59" t="s">
        <v>106</v>
      </c>
      <c r="G208" s="59" t="s">
        <v>104</v>
      </c>
      <c r="H208" s="57" t="s">
        <v>104</v>
      </c>
      <c r="I208" s="59" t="s">
        <v>265</v>
      </c>
      <c r="J208" s="57" t="s">
        <v>265</v>
      </c>
      <c r="K208" s="62" t="s">
        <v>487</v>
      </c>
      <c r="L208" s="278" t="s">
        <v>873</v>
      </c>
    </row>
    <row r="209" spans="1:12" ht="12" customHeight="1">
      <c r="A209" s="56">
        <f t="shared" si="3"/>
        <v>207</v>
      </c>
      <c r="B209" s="134" t="s">
        <v>110</v>
      </c>
      <c r="C209" s="260" t="s">
        <v>892</v>
      </c>
      <c r="D209" s="58" t="s">
        <v>177</v>
      </c>
      <c r="E209" s="59" t="s">
        <v>103</v>
      </c>
      <c r="F209" s="59" t="s">
        <v>106</v>
      </c>
      <c r="G209" s="59" t="s">
        <v>104</v>
      </c>
      <c r="H209" s="57" t="s">
        <v>104</v>
      </c>
      <c r="I209" s="59" t="s">
        <v>265</v>
      </c>
      <c r="J209" s="57" t="s">
        <v>265</v>
      </c>
      <c r="K209" s="62" t="s">
        <v>487</v>
      </c>
      <c r="L209" s="278" t="s">
        <v>873</v>
      </c>
    </row>
    <row r="210" spans="1:12" ht="12" customHeight="1">
      <c r="A210" s="53">
        <f t="shared" si="3"/>
        <v>208</v>
      </c>
      <c r="B210" s="54" t="s">
        <v>893</v>
      </c>
      <c r="C210" s="262" t="s">
        <v>894</v>
      </c>
      <c r="D210" s="139" t="s">
        <v>895</v>
      </c>
      <c r="E210" s="140" t="s">
        <v>105</v>
      </c>
      <c r="F210" s="54" t="s">
        <v>106</v>
      </c>
      <c r="G210" s="140" t="s">
        <v>104</v>
      </c>
      <c r="H210" s="54" t="s">
        <v>104</v>
      </c>
      <c r="I210" s="140" t="s">
        <v>265</v>
      </c>
      <c r="J210" s="54" t="s">
        <v>265</v>
      </c>
      <c r="K210" s="64" t="s">
        <v>487</v>
      </c>
      <c r="L210" s="279" t="s">
        <v>873</v>
      </c>
    </row>
    <row r="211" spans="1:12" ht="12" customHeight="1">
      <c r="A211" s="160">
        <f t="shared" si="3"/>
        <v>209</v>
      </c>
      <c r="B211" s="150" t="s">
        <v>297</v>
      </c>
      <c r="C211" s="267" t="s">
        <v>896</v>
      </c>
      <c r="D211" s="151" t="s">
        <v>897</v>
      </c>
      <c r="E211" s="152" t="s">
        <v>103</v>
      </c>
      <c r="F211" s="150" t="s">
        <v>102</v>
      </c>
      <c r="G211" s="152" t="s">
        <v>265</v>
      </c>
      <c r="H211" s="150" t="s">
        <v>265</v>
      </c>
      <c r="I211" s="152" t="s">
        <v>104</v>
      </c>
      <c r="J211" s="150" t="s">
        <v>265</v>
      </c>
      <c r="K211" s="153" t="s">
        <v>265</v>
      </c>
      <c r="L211" s="280" t="s">
        <v>898</v>
      </c>
    </row>
    <row r="212" spans="1:12" ht="12" customHeight="1">
      <c r="A212" s="56">
        <f t="shared" si="3"/>
        <v>210</v>
      </c>
      <c r="B212" s="57" t="s">
        <v>345</v>
      </c>
      <c r="C212" s="266" t="s">
        <v>899</v>
      </c>
      <c r="D212" s="58" t="s">
        <v>900</v>
      </c>
      <c r="E212" s="59" t="s">
        <v>105</v>
      </c>
      <c r="F212" s="57" t="s">
        <v>102</v>
      </c>
      <c r="G212" s="59" t="s">
        <v>265</v>
      </c>
      <c r="H212" s="57" t="s">
        <v>265</v>
      </c>
      <c r="I212" s="59" t="s">
        <v>104</v>
      </c>
      <c r="J212" s="57" t="s">
        <v>265</v>
      </c>
      <c r="K212" s="62" t="s">
        <v>265</v>
      </c>
      <c r="L212" s="281" t="s">
        <v>898</v>
      </c>
    </row>
    <row r="213" spans="1:12" ht="12" customHeight="1">
      <c r="A213" s="56">
        <f t="shared" si="3"/>
        <v>211</v>
      </c>
      <c r="B213" s="57" t="s">
        <v>129</v>
      </c>
      <c r="C213" s="266" t="s">
        <v>901</v>
      </c>
      <c r="D213" s="58" t="s">
        <v>902</v>
      </c>
      <c r="E213" s="59" t="s">
        <v>105</v>
      </c>
      <c r="F213" s="57" t="s">
        <v>102</v>
      </c>
      <c r="G213" s="59" t="s">
        <v>104</v>
      </c>
      <c r="H213" s="57" t="s">
        <v>104</v>
      </c>
      <c r="I213" s="59" t="s">
        <v>104</v>
      </c>
      <c r="J213" s="57" t="s">
        <v>265</v>
      </c>
      <c r="K213" s="256">
        <v>1</v>
      </c>
      <c r="L213" s="281" t="s">
        <v>898</v>
      </c>
    </row>
    <row r="214" spans="1:12" ht="12" customHeight="1">
      <c r="A214" s="56">
        <f t="shared" si="3"/>
        <v>212</v>
      </c>
      <c r="B214" s="57" t="s">
        <v>258</v>
      </c>
      <c r="C214" s="266" t="s">
        <v>903</v>
      </c>
      <c r="D214" s="58" t="s">
        <v>904</v>
      </c>
      <c r="E214" s="59" t="s">
        <v>105</v>
      </c>
      <c r="F214" s="57" t="s">
        <v>106</v>
      </c>
      <c r="G214" s="59" t="s">
        <v>265</v>
      </c>
      <c r="H214" s="57" t="s">
        <v>104</v>
      </c>
      <c r="I214" s="59" t="s">
        <v>265</v>
      </c>
      <c r="J214" s="57" t="s">
        <v>265</v>
      </c>
      <c r="K214" s="256">
        <v>1</v>
      </c>
      <c r="L214" s="281" t="s">
        <v>898</v>
      </c>
    </row>
    <row r="215" spans="1:12" ht="12" customHeight="1">
      <c r="A215" s="56">
        <f t="shared" si="3"/>
        <v>213</v>
      </c>
      <c r="B215" s="57" t="s">
        <v>127</v>
      </c>
      <c r="C215" s="266" t="s">
        <v>905</v>
      </c>
      <c r="D215" s="58" t="s">
        <v>906</v>
      </c>
      <c r="E215" s="59" t="s">
        <v>105</v>
      </c>
      <c r="F215" s="57" t="s">
        <v>106</v>
      </c>
      <c r="G215" s="59" t="s">
        <v>265</v>
      </c>
      <c r="H215" s="57" t="s">
        <v>104</v>
      </c>
      <c r="I215" s="59" t="s">
        <v>265</v>
      </c>
      <c r="J215" s="57" t="s">
        <v>265</v>
      </c>
      <c r="K215" s="256">
        <v>1</v>
      </c>
      <c r="L215" s="281" t="s">
        <v>898</v>
      </c>
    </row>
    <row r="216" spans="1:12" ht="12" customHeight="1">
      <c r="A216" s="56">
        <f t="shared" si="3"/>
        <v>214</v>
      </c>
      <c r="B216" s="60" t="s">
        <v>128</v>
      </c>
      <c r="C216" s="266" t="s">
        <v>907</v>
      </c>
      <c r="D216" s="58" t="s">
        <v>908</v>
      </c>
      <c r="E216" s="59" t="s">
        <v>103</v>
      </c>
      <c r="F216" s="57" t="s">
        <v>42</v>
      </c>
      <c r="G216" s="60" t="s">
        <v>265</v>
      </c>
      <c r="H216" s="57" t="s">
        <v>104</v>
      </c>
      <c r="I216" s="60" t="s">
        <v>265</v>
      </c>
      <c r="J216" s="60" t="s">
        <v>265</v>
      </c>
      <c r="K216" s="256" t="s">
        <v>281</v>
      </c>
      <c r="L216" s="281" t="s">
        <v>898</v>
      </c>
    </row>
    <row r="217" spans="1:12" ht="12" customHeight="1">
      <c r="A217" s="56">
        <f t="shared" si="3"/>
        <v>215</v>
      </c>
      <c r="B217" s="60" t="s">
        <v>909</v>
      </c>
      <c r="C217" s="266" t="s">
        <v>910</v>
      </c>
      <c r="D217" s="58" t="s">
        <v>25</v>
      </c>
      <c r="E217" s="59" t="s">
        <v>105</v>
      </c>
      <c r="F217" s="57" t="s">
        <v>42</v>
      </c>
      <c r="G217" s="59" t="s">
        <v>104</v>
      </c>
      <c r="H217" s="57" t="s">
        <v>104</v>
      </c>
      <c r="I217" s="60" t="s">
        <v>265</v>
      </c>
      <c r="J217" s="60" t="s">
        <v>265</v>
      </c>
      <c r="K217" s="62" t="s">
        <v>281</v>
      </c>
      <c r="L217" s="281" t="s">
        <v>898</v>
      </c>
    </row>
    <row r="218" spans="1:12" ht="12" customHeight="1">
      <c r="A218" s="56">
        <f t="shared" si="3"/>
        <v>216</v>
      </c>
      <c r="B218" s="60" t="s">
        <v>911</v>
      </c>
      <c r="C218" s="266" t="s">
        <v>912</v>
      </c>
      <c r="D218" s="58" t="s">
        <v>26</v>
      </c>
      <c r="E218" s="59" t="s">
        <v>103</v>
      </c>
      <c r="F218" s="57" t="s">
        <v>42</v>
      </c>
      <c r="G218" s="59" t="s">
        <v>104</v>
      </c>
      <c r="H218" s="57" t="s">
        <v>104</v>
      </c>
      <c r="I218" s="59" t="s">
        <v>265</v>
      </c>
      <c r="J218" s="57" t="s">
        <v>265</v>
      </c>
      <c r="K218" s="62" t="s">
        <v>281</v>
      </c>
      <c r="L218" s="281" t="s">
        <v>898</v>
      </c>
    </row>
    <row r="219" spans="1:12" ht="12" customHeight="1">
      <c r="A219" s="56">
        <f t="shared" si="3"/>
        <v>217</v>
      </c>
      <c r="B219" s="60" t="s">
        <v>913</v>
      </c>
      <c r="C219" s="266" t="s">
        <v>914</v>
      </c>
      <c r="D219" s="58" t="s">
        <v>27</v>
      </c>
      <c r="E219" s="59" t="s">
        <v>105</v>
      </c>
      <c r="F219" s="57" t="s">
        <v>42</v>
      </c>
      <c r="G219" s="59" t="s">
        <v>265</v>
      </c>
      <c r="H219" s="57" t="s">
        <v>104</v>
      </c>
      <c r="I219" s="59" t="s">
        <v>265</v>
      </c>
      <c r="J219" s="57" t="s">
        <v>265</v>
      </c>
      <c r="K219" s="62">
        <v>4</v>
      </c>
      <c r="L219" s="281" t="s">
        <v>898</v>
      </c>
    </row>
    <row r="220" spans="1:12" ht="12" customHeight="1">
      <c r="A220" s="56">
        <f t="shared" si="3"/>
        <v>218</v>
      </c>
      <c r="B220" s="60" t="s">
        <v>915</v>
      </c>
      <c r="C220" s="266" t="s">
        <v>916</v>
      </c>
      <c r="D220" s="58" t="s">
        <v>917</v>
      </c>
      <c r="E220" s="59" t="s">
        <v>105</v>
      </c>
      <c r="F220" s="57" t="s">
        <v>42</v>
      </c>
      <c r="G220" s="59" t="s">
        <v>265</v>
      </c>
      <c r="H220" s="57" t="s">
        <v>104</v>
      </c>
      <c r="I220" s="59" t="s">
        <v>265</v>
      </c>
      <c r="J220" s="57" t="s">
        <v>265</v>
      </c>
      <c r="K220" s="256">
        <v>1</v>
      </c>
      <c r="L220" s="281" t="s">
        <v>898</v>
      </c>
    </row>
    <row r="221" spans="1:12" ht="12" customHeight="1">
      <c r="A221" s="56">
        <f t="shared" si="3"/>
        <v>219</v>
      </c>
      <c r="B221" s="57" t="s">
        <v>918</v>
      </c>
      <c r="C221" s="266" t="s">
        <v>919</v>
      </c>
      <c r="D221" s="58" t="s">
        <v>28</v>
      </c>
      <c r="E221" s="59" t="s">
        <v>103</v>
      </c>
      <c r="F221" s="57" t="s">
        <v>42</v>
      </c>
      <c r="G221" s="59" t="s">
        <v>104</v>
      </c>
      <c r="H221" s="57" t="s">
        <v>104</v>
      </c>
      <c r="I221" s="59" t="s">
        <v>265</v>
      </c>
      <c r="J221" s="57" t="s">
        <v>265</v>
      </c>
      <c r="K221" s="62">
        <v>1</v>
      </c>
      <c r="L221" s="281" t="s">
        <v>898</v>
      </c>
    </row>
    <row r="222" spans="1:12" ht="12" customHeight="1">
      <c r="A222" s="56">
        <f t="shared" si="3"/>
        <v>220</v>
      </c>
      <c r="B222" s="60" t="s">
        <v>920</v>
      </c>
      <c r="C222" s="266" t="s">
        <v>921</v>
      </c>
      <c r="D222" s="58" t="s">
        <v>922</v>
      </c>
      <c r="E222" s="59" t="s">
        <v>103</v>
      </c>
      <c r="F222" s="57" t="s">
        <v>42</v>
      </c>
      <c r="G222" s="59" t="s">
        <v>104</v>
      </c>
      <c r="H222" s="57" t="s">
        <v>104</v>
      </c>
      <c r="I222" s="59" t="s">
        <v>265</v>
      </c>
      <c r="J222" s="57" t="s">
        <v>265</v>
      </c>
      <c r="K222" s="256">
        <v>3</v>
      </c>
      <c r="L222" s="281" t="s">
        <v>898</v>
      </c>
    </row>
    <row r="223" spans="1:12" ht="12" customHeight="1">
      <c r="A223" s="56">
        <f t="shared" si="3"/>
        <v>221</v>
      </c>
      <c r="B223" s="60" t="s">
        <v>923</v>
      </c>
      <c r="C223" s="266" t="s">
        <v>924</v>
      </c>
      <c r="D223" s="58" t="s">
        <v>29</v>
      </c>
      <c r="E223" s="59" t="s">
        <v>105</v>
      </c>
      <c r="F223" s="57" t="s">
        <v>42</v>
      </c>
      <c r="G223" s="59" t="s">
        <v>104</v>
      </c>
      <c r="H223" s="57" t="s">
        <v>104</v>
      </c>
      <c r="I223" s="59" t="s">
        <v>265</v>
      </c>
      <c r="J223" s="57" t="s">
        <v>265</v>
      </c>
      <c r="K223" s="256">
        <v>2</v>
      </c>
      <c r="L223" s="281" t="s">
        <v>898</v>
      </c>
    </row>
    <row r="224" spans="1:12" ht="12" customHeight="1">
      <c r="A224" s="56">
        <f t="shared" si="3"/>
        <v>222</v>
      </c>
      <c r="B224" s="57" t="s">
        <v>925</v>
      </c>
      <c r="C224" s="266" t="s">
        <v>926</v>
      </c>
      <c r="D224" s="58" t="s">
        <v>927</v>
      </c>
      <c r="E224" s="59" t="s">
        <v>105</v>
      </c>
      <c r="F224" s="57" t="s">
        <v>42</v>
      </c>
      <c r="G224" s="59" t="s">
        <v>104</v>
      </c>
      <c r="H224" s="57" t="s">
        <v>104</v>
      </c>
      <c r="I224" s="59" t="s">
        <v>265</v>
      </c>
      <c r="J224" s="57" t="s">
        <v>265</v>
      </c>
      <c r="K224" s="62">
        <v>2</v>
      </c>
      <c r="L224" s="281" t="s">
        <v>898</v>
      </c>
    </row>
    <row r="225" spans="1:12" ht="12" customHeight="1">
      <c r="A225" s="56">
        <f t="shared" si="3"/>
        <v>223</v>
      </c>
      <c r="B225" s="57" t="s">
        <v>928</v>
      </c>
      <c r="C225" s="266" t="s">
        <v>929</v>
      </c>
      <c r="D225" s="58" t="s">
        <v>30</v>
      </c>
      <c r="E225" s="59" t="s">
        <v>105</v>
      </c>
      <c r="F225" s="57" t="s">
        <v>42</v>
      </c>
      <c r="G225" s="59" t="s">
        <v>265</v>
      </c>
      <c r="H225" s="57" t="s">
        <v>104</v>
      </c>
      <c r="I225" s="59" t="s">
        <v>265</v>
      </c>
      <c r="J225" s="57" t="s">
        <v>265</v>
      </c>
      <c r="K225" s="62">
        <v>3</v>
      </c>
      <c r="L225" s="281" t="s">
        <v>898</v>
      </c>
    </row>
    <row r="226" spans="1:12" ht="12" customHeight="1">
      <c r="A226" s="56">
        <f t="shared" si="3"/>
        <v>224</v>
      </c>
      <c r="B226" s="57" t="s">
        <v>930</v>
      </c>
      <c r="C226" s="59" t="s">
        <v>931</v>
      </c>
      <c r="D226" s="63" t="s">
        <v>932</v>
      </c>
      <c r="E226" s="59" t="s">
        <v>105</v>
      </c>
      <c r="F226" s="57" t="s">
        <v>42</v>
      </c>
      <c r="G226" s="65" t="s">
        <v>104</v>
      </c>
      <c r="H226" s="59" t="s">
        <v>104</v>
      </c>
      <c r="I226" s="57" t="s">
        <v>265</v>
      </c>
      <c r="J226" s="57" t="s">
        <v>265</v>
      </c>
      <c r="K226" s="62">
        <v>4</v>
      </c>
      <c r="L226" s="281" t="s">
        <v>898</v>
      </c>
    </row>
    <row r="227" spans="1:12" ht="12" customHeight="1">
      <c r="A227" s="56">
        <f t="shared" si="3"/>
        <v>225</v>
      </c>
      <c r="B227" s="57" t="s">
        <v>933</v>
      </c>
      <c r="C227" s="59" t="s">
        <v>934</v>
      </c>
      <c r="D227" s="63" t="s">
        <v>935</v>
      </c>
      <c r="E227" s="59" t="s">
        <v>105</v>
      </c>
      <c r="F227" s="57" t="s">
        <v>42</v>
      </c>
      <c r="G227" s="65" t="s">
        <v>265</v>
      </c>
      <c r="H227" s="59" t="s">
        <v>104</v>
      </c>
      <c r="I227" s="57" t="s">
        <v>265</v>
      </c>
      <c r="J227" s="57" t="s">
        <v>265</v>
      </c>
      <c r="K227" s="62">
        <v>5</v>
      </c>
      <c r="L227" s="281" t="s">
        <v>898</v>
      </c>
    </row>
    <row r="228" spans="1:12" ht="12" customHeight="1">
      <c r="A228" s="56">
        <f t="shared" si="3"/>
        <v>226</v>
      </c>
      <c r="B228" s="57" t="s">
        <v>936</v>
      </c>
      <c r="C228" s="59" t="s">
        <v>937</v>
      </c>
      <c r="D228" s="63" t="s">
        <v>938</v>
      </c>
      <c r="E228" s="59" t="s">
        <v>105</v>
      </c>
      <c r="F228" s="57" t="s">
        <v>42</v>
      </c>
      <c r="G228" s="65" t="s">
        <v>104</v>
      </c>
      <c r="H228" s="57" t="s">
        <v>104</v>
      </c>
      <c r="I228" s="57" t="s">
        <v>265</v>
      </c>
      <c r="J228" s="57" t="s">
        <v>265</v>
      </c>
      <c r="K228" s="62">
        <v>5</v>
      </c>
      <c r="L228" s="281" t="s">
        <v>898</v>
      </c>
    </row>
    <row r="229" spans="1:12" ht="12" customHeight="1">
      <c r="A229" s="53">
        <f t="shared" si="3"/>
        <v>227</v>
      </c>
      <c r="B229" s="138" t="s">
        <v>939</v>
      </c>
      <c r="C229" s="137" t="s">
        <v>940</v>
      </c>
      <c r="D229" s="145" t="s">
        <v>941</v>
      </c>
      <c r="E229" s="137" t="s">
        <v>105</v>
      </c>
      <c r="F229" s="138" t="s">
        <v>42</v>
      </c>
      <c r="G229" s="164" t="s">
        <v>104</v>
      </c>
      <c r="H229" s="138" t="s">
        <v>104</v>
      </c>
      <c r="I229" s="138" t="s">
        <v>265</v>
      </c>
      <c r="J229" s="138" t="s">
        <v>265</v>
      </c>
      <c r="K229" s="146">
        <v>5</v>
      </c>
      <c r="L229" s="282" t="s">
        <v>898</v>
      </c>
    </row>
    <row r="230" spans="1:12" ht="12" customHeight="1">
      <c r="A230" s="160">
        <f t="shared" si="3"/>
        <v>228</v>
      </c>
      <c r="B230" s="150" t="s">
        <v>208</v>
      </c>
      <c r="C230" s="152" t="s">
        <v>942</v>
      </c>
      <c r="D230" s="268" t="s">
        <v>216</v>
      </c>
      <c r="E230" s="152" t="s">
        <v>105</v>
      </c>
      <c r="F230" s="150" t="s">
        <v>107</v>
      </c>
      <c r="G230" s="168" t="s">
        <v>104</v>
      </c>
      <c r="H230" s="150" t="s">
        <v>104</v>
      </c>
      <c r="I230" s="150" t="s">
        <v>265</v>
      </c>
      <c r="J230" s="150" t="s">
        <v>265</v>
      </c>
      <c r="K230" s="153" t="s">
        <v>487</v>
      </c>
      <c r="L230" s="280" t="s">
        <v>943</v>
      </c>
    </row>
    <row r="231" spans="1:12" ht="12" customHeight="1">
      <c r="A231" s="56">
        <f t="shared" si="3"/>
        <v>229</v>
      </c>
      <c r="B231" s="57" t="s">
        <v>944</v>
      </c>
      <c r="C231" s="59" t="s">
        <v>945</v>
      </c>
      <c r="D231" s="63" t="s">
        <v>31</v>
      </c>
      <c r="E231" s="59" t="s">
        <v>105</v>
      </c>
      <c r="F231" s="57" t="s">
        <v>102</v>
      </c>
      <c r="G231" s="65" t="s">
        <v>265</v>
      </c>
      <c r="H231" s="57" t="s">
        <v>265</v>
      </c>
      <c r="I231" s="57" t="s">
        <v>104</v>
      </c>
      <c r="J231" s="57" t="s">
        <v>265</v>
      </c>
      <c r="K231" s="62" t="s">
        <v>265</v>
      </c>
      <c r="L231" s="281" t="s">
        <v>943</v>
      </c>
    </row>
    <row r="232" spans="1:12" ht="12" customHeight="1">
      <c r="A232" s="56">
        <f t="shared" si="3"/>
        <v>230</v>
      </c>
      <c r="B232" s="134" t="s">
        <v>946</v>
      </c>
      <c r="C232" s="149" t="s">
        <v>947</v>
      </c>
      <c r="D232" s="63" t="s">
        <v>948</v>
      </c>
      <c r="E232" s="59" t="s">
        <v>105</v>
      </c>
      <c r="F232" s="57" t="s">
        <v>102</v>
      </c>
      <c r="G232" s="65" t="s">
        <v>265</v>
      </c>
      <c r="H232" s="57" t="s">
        <v>265</v>
      </c>
      <c r="I232" s="59" t="s">
        <v>265</v>
      </c>
      <c r="J232" s="57" t="s">
        <v>104</v>
      </c>
      <c r="K232" s="62" t="s">
        <v>265</v>
      </c>
      <c r="L232" s="281" t="s">
        <v>943</v>
      </c>
    </row>
    <row r="233" spans="1:12" ht="12" customHeight="1">
      <c r="A233" s="56">
        <f t="shared" si="3"/>
        <v>231</v>
      </c>
      <c r="B233" s="134" t="s">
        <v>949</v>
      </c>
      <c r="C233" s="149" t="s">
        <v>950</v>
      </c>
      <c r="D233" s="63" t="s">
        <v>235</v>
      </c>
      <c r="E233" s="59" t="s">
        <v>105</v>
      </c>
      <c r="F233" s="57" t="s">
        <v>102</v>
      </c>
      <c r="G233" s="65" t="s">
        <v>265</v>
      </c>
      <c r="H233" s="57" t="s">
        <v>265</v>
      </c>
      <c r="I233" s="59" t="s">
        <v>104</v>
      </c>
      <c r="J233" s="57" t="s">
        <v>265</v>
      </c>
      <c r="K233" s="62" t="s">
        <v>265</v>
      </c>
      <c r="L233" s="281" t="s">
        <v>943</v>
      </c>
    </row>
    <row r="234" spans="1:12" ht="12" customHeight="1">
      <c r="A234" s="56">
        <f t="shared" si="3"/>
        <v>232</v>
      </c>
      <c r="B234" s="134" t="s">
        <v>316</v>
      </c>
      <c r="C234" s="149" t="s">
        <v>951</v>
      </c>
      <c r="D234" s="63" t="s">
        <v>236</v>
      </c>
      <c r="E234" s="59" t="s">
        <v>103</v>
      </c>
      <c r="F234" s="57" t="s">
        <v>102</v>
      </c>
      <c r="G234" s="65" t="s">
        <v>265</v>
      </c>
      <c r="H234" s="57" t="s">
        <v>265</v>
      </c>
      <c r="I234" s="59" t="s">
        <v>104</v>
      </c>
      <c r="J234" s="57" t="s">
        <v>265</v>
      </c>
      <c r="K234" s="62" t="s">
        <v>265</v>
      </c>
      <c r="L234" s="281" t="s">
        <v>943</v>
      </c>
    </row>
    <row r="235" spans="1:12" ht="12" customHeight="1">
      <c r="A235" s="56">
        <f t="shared" si="3"/>
        <v>233</v>
      </c>
      <c r="B235" s="134" t="s">
        <v>263</v>
      </c>
      <c r="C235" s="149" t="s">
        <v>952</v>
      </c>
      <c r="D235" s="63" t="s">
        <v>237</v>
      </c>
      <c r="E235" s="59" t="s">
        <v>103</v>
      </c>
      <c r="F235" s="57" t="s">
        <v>106</v>
      </c>
      <c r="G235" s="65" t="s">
        <v>265</v>
      </c>
      <c r="H235" s="57" t="s">
        <v>104</v>
      </c>
      <c r="I235" s="59" t="s">
        <v>265</v>
      </c>
      <c r="J235" s="57" t="s">
        <v>265</v>
      </c>
      <c r="K235" s="62" t="s">
        <v>265</v>
      </c>
      <c r="L235" s="281" t="s">
        <v>943</v>
      </c>
    </row>
    <row r="236" spans="1:12" ht="12" customHeight="1">
      <c r="A236" s="56">
        <f t="shared" si="3"/>
        <v>234</v>
      </c>
      <c r="B236" s="134" t="s">
        <v>953</v>
      </c>
      <c r="C236" s="149" t="s">
        <v>954</v>
      </c>
      <c r="D236" s="63" t="s">
        <v>32</v>
      </c>
      <c r="E236" s="59" t="s">
        <v>105</v>
      </c>
      <c r="F236" s="57" t="s">
        <v>102</v>
      </c>
      <c r="G236" s="65" t="s">
        <v>265</v>
      </c>
      <c r="H236" s="57" t="s">
        <v>265</v>
      </c>
      <c r="I236" s="59" t="s">
        <v>104</v>
      </c>
      <c r="J236" s="57" t="s">
        <v>265</v>
      </c>
      <c r="K236" s="62" t="s">
        <v>265</v>
      </c>
      <c r="L236" s="281" t="s">
        <v>943</v>
      </c>
    </row>
    <row r="237" spans="1:12" ht="12" customHeight="1">
      <c r="A237" s="56">
        <f t="shared" si="3"/>
        <v>235</v>
      </c>
      <c r="B237" s="134" t="s">
        <v>209</v>
      </c>
      <c r="C237" s="149" t="s">
        <v>955</v>
      </c>
      <c r="D237" s="63" t="s">
        <v>239</v>
      </c>
      <c r="E237" s="59" t="s">
        <v>105</v>
      </c>
      <c r="F237" s="57" t="s">
        <v>42</v>
      </c>
      <c r="G237" s="65" t="s">
        <v>265</v>
      </c>
      <c r="H237" s="57" t="s">
        <v>104</v>
      </c>
      <c r="I237" s="59" t="s">
        <v>265</v>
      </c>
      <c r="J237" s="57" t="s">
        <v>265</v>
      </c>
      <c r="K237" s="62" t="s">
        <v>487</v>
      </c>
      <c r="L237" s="281" t="s">
        <v>943</v>
      </c>
    </row>
    <row r="238" spans="1:12" ht="12" customHeight="1">
      <c r="A238" s="56">
        <f t="shared" si="3"/>
        <v>236</v>
      </c>
      <c r="B238" s="134" t="s">
        <v>185</v>
      </c>
      <c r="C238" s="149" t="s">
        <v>956</v>
      </c>
      <c r="D238" s="63" t="s">
        <v>184</v>
      </c>
      <c r="E238" s="59" t="s">
        <v>105</v>
      </c>
      <c r="F238" s="57" t="s">
        <v>42</v>
      </c>
      <c r="G238" s="65" t="s">
        <v>265</v>
      </c>
      <c r="H238" s="57" t="s">
        <v>104</v>
      </c>
      <c r="I238" s="59" t="s">
        <v>265</v>
      </c>
      <c r="J238" s="57" t="s">
        <v>265</v>
      </c>
      <c r="K238" s="62">
        <v>1</v>
      </c>
      <c r="L238" s="281" t="s">
        <v>943</v>
      </c>
    </row>
    <row r="239" spans="1:12" ht="12" customHeight="1">
      <c r="A239" s="56">
        <f t="shared" si="3"/>
        <v>237</v>
      </c>
      <c r="B239" s="134" t="s">
        <v>957</v>
      </c>
      <c r="C239" s="149" t="s">
        <v>958</v>
      </c>
      <c r="D239" s="63" t="s">
        <v>33</v>
      </c>
      <c r="E239" s="59" t="s">
        <v>103</v>
      </c>
      <c r="F239" s="57" t="s">
        <v>42</v>
      </c>
      <c r="G239" s="65" t="s">
        <v>104</v>
      </c>
      <c r="H239" s="57" t="s">
        <v>104</v>
      </c>
      <c r="I239" s="59" t="s">
        <v>265</v>
      </c>
      <c r="J239" s="57" t="s">
        <v>265</v>
      </c>
      <c r="K239" s="256">
        <v>5</v>
      </c>
      <c r="L239" s="281" t="s">
        <v>943</v>
      </c>
    </row>
    <row r="240" spans="1:12" ht="12" customHeight="1">
      <c r="A240" s="56">
        <f t="shared" si="3"/>
        <v>238</v>
      </c>
      <c r="B240" s="134" t="s">
        <v>959</v>
      </c>
      <c r="C240" s="149" t="s">
        <v>960</v>
      </c>
      <c r="D240" s="63" t="s">
        <v>34</v>
      </c>
      <c r="E240" s="59" t="s">
        <v>103</v>
      </c>
      <c r="F240" s="57" t="s">
        <v>42</v>
      </c>
      <c r="G240" s="65" t="s">
        <v>104</v>
      </c>
      <c r="H240" s="57" t="s">
        <v>104</v>
      </c>
      <c r="I240" s="59" t="s">
        <v>265</v>
      </c>
      <c r="J240" s="57" t="s">
        <v>265</v>
      </c>
      <c r="K240" s="62" t="s">
        <v>265</v>
      </c>
      <c r="L240" s="281" t="s">
        <v>943</v>
      </c>
    </row>
    <row r="241" spans="1:12" ht="12" customHeight="1">
      <c r="A241" s="56">
        <f t="shared" si="3"/>
        <v>239</v>
      </c>
      <c r="B241" s="134" t="s">
        <v>961</v>
      </c>
      <c r="C241" s="149" t="s">
        <v>962</v>
      </c>
      <c r="D241" s="63" t="s">
        <v>35</v>
      </c>
      <c r="E241" s="59" t="s">
        <v>103</v>
      </c>
      <c r="F241" s="57" t="s">
        <v>42</v>
      </c>
      <c r="G241" s="65" t="s">
        <v>265</v>
      </c>
      <c r="H241" s="57" t="s">
        <v>104</v>
      </c>
      <c r="I241" s="59" t="s">
        <v>265</v>
      </c>
      <c r="J241" s="57" t="s">
        <v>265</v>
      </c>
      <c r="K241" s="62" t="s">
        <v>265</v>
      </c>
      <c r="L241" s="281" t="s">
        <v>943</v>
      </c>
    </row>
    <row r="242" spans="1:12" ht="12" customHeight="1">
      <c r="A242" s="56">
        <f t="shared" si="3"/>
        <v>240</v>
      </c>
      <c r="B242" s="134" t="s">
        <v>963</v>
      </c>
      <c r="C242" s="149" t="s">
        <v>964</v>
      </c>
      <c r="D242" s="63" t="s">
        <v>36</v>
      </c>
      <c r="E242" s="59" t="s">
        <v>105</v>
      </c>
      <c r="F242" s="57" t="s">
        <v>42</v>
      </c>
      <c r="G242" s="65" t="s">
        <v>104</v>
      </c>
      <c r="H242" s="57" t="s">
        <v>104</v>
      </c>
      <c r="I242" s="59" t="s">
        <v>265</v>
      </c>
      <c r="J242" s="57" t="s">
        <v>265</v>
      </c>
      <c r="K242" s="62">
        <v>3</v>
      </c>
      <c r="L242" s="281" t="s">
        <v>943</v>
      </c>
    </row>
    <row r="243" spans="1:12" ht="12" customHeight="1">
      <c r="A243" s="56">
        <f t="shared" si="3"/>
        <v>241</v>
      </c>
      <c r="B243" s="134" t="s">
        <v>965</v>
      </c>
      <c r="C243" s="149" t="s">
        <v>966</v>
      </c>
      <c r="D243" s="63" t="s">
        <v>37</v>
      </c>
      <c r="E243" s="59" t="s">
        <v>105</v>
      </c>
      <c r="F243" s="57" t="s">
        <v>42</v>
      </c>
      <c r="G243" s="65" t="s">
        <v>265</v>
      </c>
      <c r="H243" s="57" t="s">
        <v>104</v>
      </c>
      <c r="I243" s="59" t="s">
        <v>265</v>
      </c>
      <c r="J243" s="57" t="s">
        <v>265</v>
      </c>
      <c r="K243" s="62">
        <v>1</v>
      </c>
      <c r="L243" s="281" t="s">
        <v>943</v>
      </c>
    </row>
    <row r="244" spans="1:12" ht="12" customHeight="1">
      <c r="A244" s="56">
        <f t="shared" si="3"/>
        <v>242</v>
      </c>
      <c r="B244" s="134" t="s">
        <v>967</v>
      </c>
      <c r="C244" s="149" t="s">
        <v>968</v>
      </c>
      <c r="D244" s="63" t="s">
        <v>38</v>
      </c>
      <c r="E244" s="59" t="s">
        <v>103</v>
      </c>
      <c r="F244" s="57" t="s">
        <v>42</v>
      </c>
      <c r="G244" s="65" t="s">
        <v>265</v>
      </c>
      <c r="H244" s="57" t="s">
        <v>104</v>
      </c>
      <c r="I244" s="59" t="s">
        <v>265</v>
      </c>
      <c r="J244" s="57" t="s">
        <v>265</v>
      </c>
      <c r="K244" s="62" t="s">
        <v>265</v>
      </c>
      <c r="L244" s="281" t="s">
        <v>943</v>
      </c>
    </row>
    <row r="245" spans="1:12" ht="12" customHeight="1">
      <c r="A245" s="56">
        <f t="shared" si="3"/>
        <v>243</v>
      </c>
      <c r="B245" s="134" t="s">
        <v>969</v>
      </c>
      <c r="C245" s="149" t="s">
        <v>970</v>
      </c>
      <c r="D245" s="63" t="s">
        <v>971</v>
      </c>
      <c r="E245" s="59" t="s">
        <v>105</v>
      </c>
      <c r="F245" s="57" t="s">
        <v>42</v>
      </c>
      <c r="G245" s="65" t="s">
        <v>265</v>
      </c>
      <c r="H245" s="57" t="s">
        <v>104</v>
      </c>
      <c r="I245" s="59" t="s">
        <v>265</v>
      </c>
      <c r="J245" s="57" t="s">
        <v>265</v>
      </c>
      <c r="K245" s="62">
        <v>1</v>
      </c>
      <c r="L245" s="281" t="s">
        <v>943</v>
      </c>
    </row>
    <row r="246" spans="1:12" ht="12" customHeight="1">
      <c r="A246" s="56">
        <f t="shared" si="3"/>
        <v>244</v>
      </c>
      <c r="B246" s="134" t="s">
        <v>972</v>
      </c>
      <c r="C246" s="149" t="s">
        <v>973</v>
      </c>
      <c r="D246" s="63" t="s">
        <v>39</v>
      </c>
      <c r="E246" s="59" t="s">
        <v>105</v>
      </c>
      <c r="F246" s="57" t="s">
        <v>42</v>
      </c>
      <c r="G246" s="65" t="s">
        <v>104</v>
      </c>
      <c r="H246" s="57" t="s">
        <v>104</v>
      </c>
      <c r="I246" s="59" t="s">
        <v>265</v>
      </c>
      <c r="J246" s="57" t="s">
        <v>265</v>
      </c>
      <c r="K246" s="62">
        <v>2</v>
      </c>
      <c r="L246" s="281" t="s">
        <v>943</v>
      </c>
    </row>
    <row r="247" spans="1:12" ht="12" customHeight="1">
      <c r="A247" s="56">
        <f t="shared" si="3"/>
        <v>245</v>
      </c>
      <c r="B247" s="57" t="s">
        <v>40</v>
      </c>
      <c r="C247" s="59" t="s">
        <v>974</v>
      </c>
      <c r="D247" s="63" t="s">
        <v>41</v>
      </c>
      <c r="E247" s="59" t="s">
        <v>103</v>
      </c>
      <c r="F247" s="57" t="s">
        <v>42</v>
      </c>
      <c r="G247" s="65" t="s">
        <v>104</v>
      </c>
      <c r="H247" s="57" t="s">
        <v>104</v>
      </c>
      <c r="I247" s="59" t="s">
        <v>265</v>
      </c>
      <c r="J247" s="57" t="s">
        <v>265</v>
      </c>
      <c r="K247" s="62">
        <v>4</v>
      </c>
      <c r="L247" s="281" t="s">
        <v>943</v>
      </c>
    </row>
    <row r="248" spans="1:12" ht="12" customHeight="1">
      <c r="A248" s="56">
        <f t="shared" si="3"/>
        <v>246</v>
      </c>
      <c r="B248" s="57" t="s">
        <v>975</v>
      </c>
      <c r="C248" s="59" t="s">
        <v>976</v>
      </c>
      <c r="D248" s="63" t="s">
        <v>977</v>
      </c>
      <c r="E248" s="59" t="s">
        <v>103</v>
      </c>
      <c r="F248" s="57" t="s">
        <v>102</v>
      </c>
      <c r="G248" s="65" t="s">
        <v>265</v>
      </c>
      <c r="H248" s="57" t="s">
        <v>265</v>
      </c>
      <c r="I248" s="59" t="s">
        <v>104</v>
      </c>
      <c r="J248" s="57" t="s">
        <v>265</v>
      </c>
      <c r="K248" s="62" t="s">
        <v>265</v>
      </c>
      <c r="L248" s="281" t="s">
        <v>943</v>
      </c>
    </row>
    <row r="249" spans="1:12" ht="12" customHeight="1">
      <c r="A249" s="56">
        <f t="shared" si="3"/>
        <v>247</v>
      </c>
      <c r="B249" s="134" t="s">
        <v>978</v>
      </c>
      <c r="C249" s="260" t="s">
        <v>979</v>
      </c>
      <c r="D249" s="58" t="s">
        <v>980</v>
      </c>
      <c r="E249" s="59" t="s">
        <v>105</v>
      </c>
      <c r="F249" s="57" t="s">
        <v>42</v>
      </c>
      <c r="G249" s="59" t="s">
        <v>104</v>
      </c>
      <c r="H249" s="57" t="s">
        <v>104</v>
      </c>
      <c r="I249" s="57" t="s">
        <v>265</v>
      </c>
      <c r="J249" s="57" t="s">
        <v>265</v>
      </c>
      <c r="K249" s="62">
        <v>2</v>
      </c>
      <c r="L249" s="281" t="s">
        <v>943</v>
      </c>
    </row>
    <row r="250" spans="1:12" ht="12" customHeight="1">
      <c r="A250" s="56">
        <f t="shared" si="3"/>
        <v>248</v>
      </c>
      <c r="B250" s="134" t="s">
        <v>981</v>
      </c>
      <c r="C250" s="260" t="s">
        <v>982</v>
      </c>
      <c r="D250" s="58" t="s">
        <v>983</v>
      </c>
      <c r="E250" s="59" t="s">
        <v>105</v>
      </c>
      <c r="F250" s="59" t="s">
        <v>42</v>
      </c>
      <c r="G250" s="59" t="s">
        <v>104</v>
      </c>
      <c r="H250" s="57" t="s">
        <v>104</v>
      </c>
      <c r="I250" s="57" t="s">
        <v>265</v>
      </c>
      <c r="J250" s="57" t="s">
        <v>265</v>
      </c>
      <c r="K250" s="62">
        <v>2</v>
      </c>
      <c r="L250" s="281" t="s">
        <v>943</v>
      </c>
    </row>
    <row r="251" spans="1:12" ht="12" customHeight="1">
      <c r="A251" s="156">
        <f t="shared" si="3"/>
        <v>249</v>
      </c>
      <c r="B251" s="135" t="s">
        <v>984</v>
      </c>
      <c r="C251" s="261" t="s">
        <v>985</v>
      </c>
      <c r="D251" s="136" t="s">
        <v>986</v>
      </c>
      <c r="E251" s="137" t="s">
        <v>105</v>
      </c>
      <c r="F251" s="137" t="s">
        <v>102</v>
      </c>
      <c r="G251" s="137" t="s">
        <v>265</v>
      </c>
      <c r="H251" s="138" t="s">
        <v>265</v>
      </c>
      <c r="I251" s="138" t="s">
        <v>265</v>
      </c>
      <c r="J251" s="138" t="s">
        <v>104</v>
      </c>
      <c r="K251" s="146" t="s">
        <v>265</v>
      </c>
      <c r="L251" s="282" t="s">
        <v>943</v>
      </c>
    </row>
    <row r="252" spans="1:12" ht="12" customHeight="1">
      <c r="A252" s="129">
        <f t="shared" si="3"/>
        <v>250</v>
      </c>
      <c r="B252" s="157" t="s">
        <v>317</v>
      </c>
      <c r="C252" s="264" t="s">
        <v>987</v>
      </c>
      <c r="D252" s="151" t="s">
        <v>49</v>
      </c>
      <c r="E252" s="152" t="s">
        <v>103</v>
      </c>
      <c r="F252" s="150" t="s">
        <v>102</v>
      </c>
      <c r="G252" s="152" t="s">
        <v>265</v>
      </c>
      <c r="H252" s="150" t="s">
        <v>265</v>
      </c>
      <c r="I252" s="150" t="s">
        <v>265</v>
      </c>
      <c r="J252" s="150" t="s">
        <v>104</v>
      </c>
      <c r="K252" s="153" t="s">
        <v>265</v>
      </c>
      <c r="L252" s="283" t="s">
        <v>988</v>
      </c>
    </row>
    <row r="253" spans="1:12" ht="12" customHeight="1">
      <c r="A253" s="56">
        <f t="shared" si="3"/>
        <v>251</v>
      </c>
      <c r="B253" s="134" t="s">
        <v>260</v>
      </c>
      <c r="C253" s="260" t="s">
        <v>989</v>
      </c>
      <c r="D253" s="58" t="s">
        <v>50</v>
      </c>
      <c r="E253" s="59" t="s">
        <v>105</v>
      </c>
      <c r="F253" s="57" t="s">
        <v>102</v>
      </c>
      <c r="G253" s="59" t="s">
        <v>265</v>
      </c>
      <c r="H253" s="57" t="s">
        <v>265</v>
      </c>
      <c r="I253" s="57" t="s">
        <v>104</v>
      </c>
      <c r="J253" s="57" t="s">
        <v>265</v>
      </c>
      <c r="K253" s="62" t="s">
        <v>265</v>
      </c>
      <c r="L253" s="284" t="s">
        <v>988</v>
      </c>
    </row>
    <row r="254" spans="1:12" ht="12" customHeight="1">
      <c r="A254" s="56">
        <f t="shared" si="3"/>
        <v>252</v>
      </c>
      <c r="B254" s="134" t="s">
        <v>298</v>
      </c>
      <c r="C254" s="260" t="s">
        <v>990</v>
      </c>
      <c r="D254" s="58" t="s">
        <v>51</v>
      </c>
      <c r="E254" s="59" t="s">
        <v>103</v>
      </c>
      <c r="F254" s="57" t="s">
        <v>102</v>
      </c>
      <c r="G254" s="59" t="s">
        <v>265</v>
      </c>
      <c r="H254" s="57" t="s">
        <v>265</v>
      </c>
      <c r="I254" s="57" t="s">
        <v>104</v>
      </c>
      <c r="J254" s="57" t="s">
        <v>265</v>
      </c>
      <c r="K254" s="62" t="s">
        <v>265</v>
      </c>
      <c r="L254" s="284" t="s">
        <v>988</v>
      </c>
    </row>
    <row r="255" spans="1:12" ht="12" customHeight="1">
      <c r="A255" s="56">
        <f t="shared" si="3"/>
        <v>253</v>
      </c>
      <c r="B255" s="134" t="s">
        <v>318</v>
      </c>
      <c r="C255" s="260" t="s">
        <v>991</v>
      </c>
      <c r="D255" s="58" t="s">
        <v>52</v>
      </c>
      <c r="E255" s="59" t="s">
        <v>105</v>
      </c>
      <c r="F255" s="57" t="s">
        <v>102</v>
      </c>
      <c r="G255" s="59" t="s">
        <v>265</v>
      </c>
      <c r="H255" s="57" t="s">
        <v>265</v>
      </c>
      <c r="I255" s="57" t="s">
        <v>104</v>
      </c>
      <c r="J255" s="57" t="s">
        <v>265</v>
      </c>
      <c r="K255" s="62" t="s">
        <v>265</v>
      </c>
      <c r="L255" s="284" t="s">
        <v>988</v>
      </c>
    </row>
    <row r="256" spans="1:12" ht="12" customHeight="1">
      <c r="A256" s="56">
        <f t="shared" si="3"/>
        <v>254</v>
      </c>
      <c r="B256" s="134" t="s">
        <v>319</v>
      </c>
      <c r="C256" s="260" t="s">
        <v>992</v>
      </c>
      <c r="D256" s="58" t="s">
        <v>53</v>
      </c>
      <c r="E256" s="59" t="s">
        <v>105</v>
      </c>
      <c r="F256" s="57" t="s">
        <v>102</v>
      </c>
      <c r="G256" s="59" t="s">
        <v>265</v>
      </c>
      <c r="H256" s="57" t="s">
        <v>265</v>
      </c>
      <c r="I256" s="57" t="s">
        <v>104</v>
      </c>
      <c r="J256" s="57" t="s">
        <v>265</v>
      </c>
      <c r="K256" s="62" t="s">
        <v>265</v>
      </c>
      <c r="L256" s="284" t="s">
        <v>988</v>
      </c>
    </row>
    <row r="257" spans="1:12" ht="12" customHeight="1">
      <c r="A257" s="56">
        <f t="shared" si="3"/>
        <v>255</v>
      </c>
      <c r="B257" s="134" t="s">
        <v>299</v>
      </c>
      <c r="C257" s="260" t="s">
        <v>993</v>
      </c>
      <c r="D257" s="58" t="s">
        <v>54</v>
      </c>
      <c r="E257" s="59" t="s">
        <v>105</v>
      </c>
      <c r="F257" s="57" t="s">
        <v>102</v>
      </c>
      <c r="G257" s="59" t="s">
        <v>265</v>
      </c>
      <c r="H257" s="57" t="s">
        <v>265</v>
      </c>
      <c r="I257" s="57" t="s">
        <v>104</v>
      </c>
      <c r="J257" s="57" t="s">
        <v>265</v>
      </c>
      <c r="K257" s="62" t="s">
        <v>265</v>
      </c>
      <c r="L257" s="284" t="s">
        <v>988</v>
      </c>
    </row>
    <row r="258" spans="1:12" ht="12" customHeight="1">
      <c r="A258" s="56">
        <f t="shared" si="3"/>
        <v>256</v>
      </c>
      <c r="B258" s="134" t="s">
        <v>353</v>
      </c>
      <c r="C258" s="260" t="s">
        <v>994</v>
      </c>
      <c r="D258" s="58" t="s">
        <v>55</v>
      </c>
      <c r="E258" s="59" t="s">
        <v>105</v>
      </c>
      <c r="F258" s="57" t="s">
        <v>102</v>
      </c>
      <c r="G258" s="59" t="s">
        <v>265</v>
      </c>
      <c r="H258" s="57" t="s">
        <v>265</v>
      </c>
      <c r="I258" s="57" t="s">
        <v>104</v>
      </c>
      <c r="J258" s="57" t="s">
        <v>265</v>
      </c>
      <c r="K258" s="62" t="s">
        <v>265</v>
      </c>
      <c r="L258" s="284" t="s">
        <v>988</v>
      </c>
    </row>
    <row r="259" spans="1:12" ht="12" customHeight="1">
      <c r="A259" s="56">
        <f t="shared" si="3"/>
        <v>257</v>
      </c>
      <c r="B259" s="57" t="s">
        <v>995</v>
      </c>
      <c r="C259" s="266" t="s">
        <v>996</v>
      </c>
      <c r="D259" s="58" t="s">
        <v>997</v>
      </c>
      <c r="E259" s="59" t="s">
        <v>103</v>
      </c>
      <c r="F259" s="57" t="s">
        <v>102</v>
      </c>
      <c r="G259" s="59" t="s">
        <v>265</v>
      </c>
      <c r="H259" s="57" t="s">
        <v>265</v>
      </c>
      <c r="I259" s="57" t="s">
        <v>265</v>
      </c>
      <c r="J259" s="57" t="s">
        <v>104</v>
      </c>
      <c r="K259" s="62" t="s">
        <v>265</v>
      </c>
      <c r="L259" s="284" t="s">
        <v>988</v>
      </c>
    </row>
    <row r="260" spans="1:12" ht="12" customHeight="1">
      <c r="A260" s="56">
        <f aca="true" t="shared" si="4" ref="A260:A323">A259+1</f>
        <v>258</v>
      </c>
      <c r="B260" s="57" t="s">
        <v>998</v>
      </c>
      <c r="C260" s="266" t="s">
        <v>999</v>
      </c>
      <c r="D260" s="58" t="s">
        <v>1000</v>
      </c>
      <c r="E260" s="59" t="s">
        <v>103</v>
      </c>
      <c r="F260" s="57" t="s">
        <v>102</v>
      </c>
      <c r="G260" s="59" t="s">
        <v>265</v>
      </c>
      <c r="H260" s="57" t="s">
        <v>265</v>
      </c>
      <c r="I260" s="57" t="s">
        <v>265</v>
      </c>
      <c r="J260" s="57" t="s">
        <v>104</v>
      </c>
      <c r="K260" s="62" t="s">
        <v>265</v>
      </c>
      <c r="L260" s="284" t="s">
        <v>988</v>
      </c>
    </row>
    <row r="261" spans="1:12" ht="12" customHeight="1">
      <c r="A261" s="56">
        <f t="shared" si="4"/>
        <v>259</v>
      </c>
      <c r="B261" s="57" t="s">
        <v>1001</v>
      </c>
      <c r="C261" s="266" t="s">
        <v>1002</v>
      </c>
      <c r="D261" s="58" t="s">
        <v>1003</v>
      </c>
      <c r="E261" s="59" t="s">
        <v>105</v>
      </c>
      <c r="F261" s="57" t="s">
        <v>102</v>
      </c>
      <c r="G261" s="59" t="s">
        <v>265</v>
      </c>
      <c r="H261" s="57" t="s">
        <v>265</v>
      </c>
      <c r="I261" s="57" t="s">
        <v>104</v>
      </c>
      <c r="J261" s="57" t="s">
        <v>265</v>
      </c>
      <c r="K261" s="62" t="s">
        <v>265</v>
      </c>
      <c r="L261" s="284" t="s">
        <v>988</v>
      </c>
    </row>
    <row r="262" spans="1:12" ht="12" customHeight="1">
      <c r="A262" s="56">
        <f t="shared" si="4"/>
        <v>260</v>
      </c>
      <c r="B262" s="57" t="s">
        <v>1004</v>
      </c>
      <c r="C262" s="266" t="s">
        <v>1005</v>
      </c>
      <c r="D262" s="58" t="s">
        <v>1006</v>
      </c>
      <c r="E262" s="59" t="s">
        <v>105</v>
      </c>
      <c r="F262" s="57" t="s">
        <v>102</v>
      </c>
      <c r="G262" s="59" t="s">
        <v>265</v>
      </c>
      <c r="H262" s="57" t="s">
        <v>265</v>
      </c>
      <c r="I262" s="57" t="s">
        <v>104</v>
      </c>
      <c r="J262" s="57" t="s">
        <v>265</v>
      </c>
      <c r="K262" s="62" t="s">
        <v>265</v>
      </c>
      <c r="L262" s="284" t="s">
        <v>988</v>
      </c>
    </row>
    <row r="263" spans="1:12" ht="12" customHeight="1">
      <c r="A263" s="56">
        <f t="shared" si="4"/>
        <v>261</v>
      </c>
      <c r="B263" s="57" t="s">
        <v>1007</v>
      </c>
      <c r="C263" s="266" t="s">
        <v>1008</v>
      </c>
      <c r="D263" s="58" t="s">
        <v>1009</v>
      </c>
      <c r="E263" s="59" t="s">
        <v>103</v>
      </c>
      <c r="F263" s="57" t="s">
        <v>102</v>
      </c>
      <c r="G263" s="59" t="s">
        <v>265</v>
      </c>
      <c r="H263" s="57" t="s">
        <v>265</v>
      </c>
      <c r="I263" s="57" t="s">
        <v>104</v>
      </c>
      <c r="J263" s="57" t="s">
        <v>265</v>
      </c>
      <c r="K263" s="62" t="s">
        <v>265</v>
      </c>
      <c r="L263" s="284" t="s">
        <v>988</v>
      </c>
    </row>
    <row r="264" spans="1:12" ht="12" customHeight="1">
      <c r="A264" s="56">
        <f t="shared" si="4"/>
        <v>262</v>
      </c>
      <c r="B264" s="57" t="s">
        <v>354</v>
      </c>
      <c r="C264" s="266" t="s">
        <v>1010</v>
      </c>
      <c r="D264" s="58" t="s">
        <v>47</v>
      </c>
      <c r="E264" s="59" t="s">
        <v>105</v>
      </c>
      <c r="F264" s="57" t="s">
        <v>102</v>
      </c>
      <c r="G264" s="59" t="s">
        <v>265</v>
      </c>
      <c r="H264" s="57" t="s">
        <v>265</v>
      </c>
      <c r="I264" s="57" t="s">
        <v>104</v>
      </c>
      <c r="J264" s="57" t="s">
        <v>265</v>
      </c>
      <c r="K264" s="62" t="s">
        <v>265</v>
      </c>
      <c r="L264" s="284" t="s">
        <v>988</v>
      </c>
    </row>
    <row r="265" spans="1:12" ht="12" customHeight="1">
      <c r="A265" s="56">
        <f t="shared" si="4"/>
        <v>263</v>
      </c>
      <c r="B265" s="57" t="s">
        <v>1011</v>
      </c>
      <c r="C265" s="266" t="s">
        <v>1012</v>
      </c>
      <c r="D265" s="58" t="s">
        <v>48</v>
      </c>
      <c r="E265" s="59" t="s">
        <v>103</v>
      </c>
      <c r="F265" s="57" t="s">
        <v>102</v>
      </c>
      <c r="G265" s="59" t="s">
        <v>265</v>
      </c>
      <c r="H265" s="57" t="s">
        <v>265</v>
      </c>
      <c r="I265" s="57" t="s">
        <v>104</v>
      </c>
      <c r="J265" s="57" t="s">
        <v>265</v>
      </c>
      <c r="K265" s="62" t="s">
        <v>265</v>
      </c>
      <c r="L265" s="284" t="s">
        <v>988</v>
      </c>
    </row>
    <row r="266" spans="1:12" ht="12" customHeight="1">
      <c r="A266" s="56">
        <f t="shared" si="4"/>
        <v>264</v>
      </c>
      <c r="B266" s="57" t="s">
        <v>264</v>
      </c>
      <c r="C266" s="266" t="s">
        <v>1013</v>
      </c>
      <c r="D266" s="58" t="s">
        <v>238</v>
      </c>
      <c r="E266" s="59" t="s">
        <v>103</v>
      </c>
      <c r="F266" s="57" t="s">
        <v>107</v>
      </c>
      <c r="G266" s="59" t="s">
        <v>104</v>
      </c>
      <c r="H266" s="57" t="s">
        <v>104</v>
      </c>
      <c r="I266" s="57" t="s">
        <v>265</v>
      </c>
      <c r="J266" s="57" t="s">
        <v>265</v>
      </c>
      <c r="K266" s="62" t="s">
        <v>265</v>
      </c>
      <c r="L266" s="284" t="s">
        <v>988</v>
      </c>
    </row>
    <row r="267" spans="1:12" ht="12" customHeight="1">
      <c r="A267" s="56">
        <f t="shared" si="4"/>
        <v>265</v>
      </c>
      <c r="B267" s="57" t="s">
        <v>43</v>
      </c>
      <c r="C267" s="266" t="s">
        <v>1014</v>
      </c>
      <c r="D267" s="58" t="s">
        <v>44</v>
      </c>
      <c r="E267" s="59" t="s">
        <v>103</v>
      </c>
      <c r="F267" s="57" t="s">
        <v>102</v>
      </c>
      <c r="G267" s="59" t="s">
        <v>265</v>
      </c>
      <c r="H267" s="57" t="s">
        <v>265</v>
      </c>
      <c r="I267" s="57" t="s">
        <v>104</v>
      </c>
      <c r="J267" s="57" t="s">
        <v>265</v>
      </c>
      <c r="K267" s="62" t="s">
        <v>265</v>
      </c>
      <c r="L267" s="284" t="s">
        <v>988</v>
      </c>
    </row>
    <row r="268" spans="1:12" ht="12" customHeight="1">
      <c r="A268" s="56">
        <f t="shared" si="4"/>
        <v>266</v>
      </c>
      <c r="B268" s="57" t="s">
        <v>45</v>
      </c>
      <c r="C268" s="266" t="s">
        <v>1015</v>
      </c>
      <c r="D268" s="58" t="s">
        <v>46</v>
      </c>
      <c r="E268" s="59" t="s">
        <v>105</v>
      </c>
      <c r="F268" s="57" t="s">
        <v>102</v>
      </c>
      <c r="G268" s="59" t="s">
        <v>265</v>
      </c>
      <c r="H268" s="57" t="s">
        <v>265</v>
      </c>
      <c r="I268" s="57" t="s">
        <v>104</v>
      </c>
      <c r="J268" s="57" t="s">
        <v>265</v>
      </c>
      <c r="K268" s="62" t="s">
        <v>265</v>
      </c>
      <c r="L268" s="284" t="s">
        <v>988</v>
      </c>
    </row>
    <row r="269" spans="1:12" ht="12" customHeight="1">
      <c r="A269" s="56">
        <f t="shared" si="4"/>
        <v>267</v>
      </c>
      <c r="B269" s="57" t="s">
        <v>301</v>
      </c>
      <c r="C269" s="266" t="s">
        <v>1016</v>
      </c>
      <c r="D269" s="58" t="s">
        <v>56</v>
      </c>
      <c r="E269" s="59" t="s">
        <v>103</v>
      </c>
      <c r="F269" s="57" t="s">
        <v>102</v>
      </c>
      <c r="G269" s="59" t="s">
        <v>265</v>
      </c>
      <c r="H269" s="57" t="s">
        <v>265</v>
      </c>
      <c r="I269" s="57" t="s">
        <v>104</v>
      </c>
      <c r="J269" s="57" t="s">
        <v>265</v>
      </c>
      <c r="K269" s="62" t="s">
        <v>265</v>
      </c>
      <c r="L269" s="284" t="s">
        <v>988</v>
      </c>
    </row>
    <row r="270" spans="1:12" ht="12" customHeight="1">
      <c r="A270" s="56">
        <f t="shared" si="4"/>
        <v>268</v>
      </c>
      <c r="B270" s="134" t="s">
        <v>344</v>
      </c>
      <c r="C270" s="149" t="s">
        <v>1017</v>
      </c>
      <c r="D270" s="66" t="s">
        <v>57</v>
      </c>
      <c r="E270" s="59" t="s">
        <v>105</v>
      </c>
      <c r="F270" s="57" t="s">
        <v>102</v>
      </c>
      <c r="G270" s="57" t="s">
        <v>265</v>
      </c>
      <c r="H270" s="57" t="s">
        <v>265</v>
      </c>
      <c r="I270" s="57" t="s">
        <v>104</v>
      </c>
      <c r="J270" s="57" t="s">
        <v>265</v>
      </c>
      <c r="K270" s="62" t="s">
        <v>265</v>
      </c>
      <c r="L270" s="284" t="s">
        <v>988</v>
      </c>
    </row>
    <row r="271" spans="1:12" ht="12" customHeight="1">
      <c r="A271" s="53">
        <f t="shared" si="4"/>
        <v>269</v>
      </c>
      <c r="B271" s="159" t="s">
        <v>346</v>
      </c>
      <c r="C271" s="170" t="s">
        <v>1018</v>
      </c>
      <c r="D271" s="55" t="s">
        <v>58</v>
      </c>
      <c r="E271" s="140" t="s">
        <v>105</v>
      </c>
      <c r="F271" s="54" t="s">
        <v>102</v>
      </c>
      <c r="G271" s="54" t="s">
        <v>265</v>
      </c>
      <c r="H271" s="54" t="s">
        <v>265</v>
      </c>
      <c r="I271" s="54" t="s">
        <v>104</v>
      </c>
      <c r="J271" s="54" t="s">
        <v>265</v>
      </c>
      <c r="K271" s="64" t="s">
        <v>265</v>
      </c>
      <c r="L271" s="285" t="s">
        <v>988</v>
      </c>
    </row>
    <row r="272" spans="1:12" ht="12" customHeight="1">
      <c r="A272" s="129">
        <f t="shared" si="4"/>
        <v>270</v>
      </c>
      <c r="B272" s="157" t="s">
        <v>300</v>
      </c>
      <c r="C272" s="255" t="s">
        <v>1019</v>
      </c>
      <c r="D272" s="165" t="s">
        <v>59</v>
      </c>
      <c r="E272" s="152" t="s">
        <v>103</v>
      </c>
      <c r="F272" s="150" t="s">
        <v>102</v>
      </c>
      <c r="G272" s="150" t="s">
        <v>265</v>
      </c>
      <c r="H272" s="150" t="s">
        <v>265</v>
      </c>
      <c r="I272" s="152" t="s">
        <v>104</v>
      </c>
      <c r="J272" s="150" t="s">
        <v>265</v>
      </c>
      <c r="K272" s="153" t="s">
        <v>265</v>
      </c>
      <c r="L272" s="257" t="s">
        <v>1020</v>
      </c>
    </row>
    <row r="273" spans="1:12" ht="12" customHeight="1">
      <c r="A273" s="56">
        <f t="shared" si="4"/>
        <v>271</v>
      </c>
      <c r="B273" s="134" t="s">
        <v>1021</v>
      </c>
      <c r="C273" s="149" t="s">
        <v>1022</v>
      </c>
      <c r="D273" s="66" t="s">
        <v>60</v>
      </c>
      <c r="E273" s="59" t="s">
        <v>105</v>
      </c>
      <c r="F273" s="57" t="s">
        <v>42</v>
      </c>
      <c r="G273" s="57" t="s">
        <v>104</v>
      </c>
      <c r="H273" s="57" t="s">
        <v>104</v>
      </c>
      <c r="I273" s="57" t="s">
        <v>265</v>
      </c>
      <c r="J273" s="167" t="s">
        <v>265</v>
      </c>
      <c r="K273" s="62" t="s">
        <v>265</v>
      </c>
      <c r="L273" s="278" t="s">
        <v>1020</v>
      </c>
    </row>
    <row r="274" spans="1:12" ht="12" customHeight="1">
      <c r="A274" s="56">
        <f t="shared" si="4"/>
        <v>272</v>
      </c>
      <c r="B274" s="134" t="s">
        <v>1023</v>
      </c>
      <c r="C274" s="149" t="s">
        <v>1024</v>
      </c>
      <c r="D274" s="66" t="s">
        <v>61</v>
      </c>
      <c r="E274" s="59" t="s">
        <v>105</v>
      </c>
      <c r="F274" s="57" t="s">
        <v>42</v>
      </c>
      <c r="G274" s="57" t="s">
        <v>104</v>
      </c>
      <c r="H274" s="57" t="s">
        <v>104</v>
      </c>
      <c r="I274" s="57" t="s">
        <v>265</v>
      </c>
      <c r="J274" s="57" t="s">
        <v>265</v>
      </c>
      <c r="K274" s="62" t="s">
        <v>265</v>
      </c>
      <c r="L274" s="278" t="s">
        <v>1020</v>
      </c>
    </row>
    <row r="275" spans="1:12" ht="12" customHeight="1">
      <c r="A275" s="56">
        <f t="shared" si="4"/>
        <v>273</v>
      </c>
      <c r="B275" s="134" t="s">
        <v>1025</v>
      </c>
      <c r="C275" s="149" t="s">
        <v>1026</v>
      </c>
      <c r="D275" s="66" t="s">
        <v>62</v>
      </c>
      <c r="E275" s="59" t="s">
        <v>105</v>
      </c>
      <c r="F275" s="57" t="s">
        <v>42</v>
      </c>
      <c r="G275" s="57" t="s">
        <v>104</v>
      </c>
      <c r="H275" s="57" t="s">
        <v>104</v>
      </c>
      <c r="I275" s="57" t="s">
        <v>265</v>
      </c>
      <c r="J275" s="57" t="s">
        <v>265</v>
      </c>
      <c r="K275" s="62" t="s">
        <v>265</v>
      </c>
      <c r="L275" s="278" t="s">
        <v>1020</v>
      </c>
    </row>
    <row r="276" spans="1:12" ht="12" customHeight="1">
      <c r="A276" s="56">
        <f t="shared" si="4"/>
        <v>274</v>
      </c>
      <c r="B276" s="134" t="s">
        <v>1027</v>
      </c>
      <c r="C276" s="149" t="s">
        <v>1028</v>
      </c>
      <c r="D276" s="66" t="s">
        <v>1029</v>
      </c>
      <c r="E276" s="59" t="s">
        <v>105</v>
      </c>
      <c r="F276" s="57" t="s">
        <v>42</v>
      </c>
      <c r="G276" s="57" t="s">
        <v>265</v>
      </c>
      <c r="H276" s="57" t="s">
        <v>104</v>
      </c>
      <c r="I276" s="57" t="s">
        <v>265</v>
      </c>
      <c r="J276" s="57" t="s">
        <v>265</v>
      </c>
      <c r="K276" s="62" t="s">
        <v>265</v>
      </c>
      <c r="L276" s="278" t="s">
        <v>1020</v>
      </c>
    </row>
    <row r="277" spans="1:12" ht="12" customHeight="1">
      <c r="A277" s="56">
        <f t="shared" si="4"/>
        <v>275</v>
      </c>
      <c r="B277" s="134" t="s">
        <v>1030</v>
      </c>
      <c r="C277" s="149" t="s">
        <v>1031</v>
      </c>
      <c r="D277" s="66" t="s">
        <v>1032</v>
      </c>
      <c r="E277" s="59" t="s">
        <v>105</v>
      </c>
      <c r="F277" s="57" t="s">
        <v>42</v>
      </c>
      <c r="G277" s="57" t="s">
        <v>265</v>
      </c>
      <c r="H277" s="57" t="s">
        <v>104</v>
      </c>
      <c r="I277" s="57" t="s">
        <v>265</v>
      </c>
      <c r="J277" s="57" t="s">
        <v>265</v>
      </c>
      <c r="K277" s="62" t="s">
        <v>265</v>
      </c>
      <c r="L277" s="278" t="s">
        <v>1020</v>
      </c>
    </row>
    <row r="278" spans="1:12" ht="12" customHeight="1">
      <c r="A278" s="53">
        <f t="shared" si="4"/>
        <v>276</v>
      </c>
      <c r="B278" s="54" t="s">
        <v>1033</v>
      </c>
      <c r="C278" s="140" t="s">
        <v>1034</v>
      </c>
      <c r="D278" s="139" t="s">
        <v>1035</v>
      </c>
      <c r="E278" s="54" t="s">
        <v>105</v>
      </c>
      <c r="F278" s="54" t="s">
        <v>42</v>
      </c>
      <c r="G278" s="54" t="s">
        <v>265</v>
      </c>
      <c r="H278" s="54" t="s">
        <v>104</v>
      </c>
      <c r="I278" s="54" t="s">
        <v>265</v>
      </c>
      <c r="J278" s="54" t="s">
        <v>265</v>
      </c>
      <c r="K278" s="64" t="s">
        <v>265</v>
      </c>
      <c r="L278" s="279" t="s">
        <v>1020</v>
      </c>
    </row>
    <row r="279" spans="1:12" ht="12" customHeight="1">
      <c r="A279" s="160">
        <f t="shared" si="4"/>
        <v>277</v>
      </c>
      <c r="B279" s="130" t="s">
        <v>213</v>
      </c>
      <c r="C279" s="148" t="s">
        <v>1036</v>
      </c>
      <c r="D279" s="166" t="s">
        <v>1037</v>
      </c>
      <c r="E279" s="132" t="s">
        <v>105</v>
      </c>
      <c r="F279" s="133" t="s">
        <v>102</v>
      </c>
      <c r="G279" s="133" t="s">
        <v>265</v>
      </c>
      <c r="H279" s="133" t="s">
        <v>265</v>
      </c>
      <c r="I279" s="133" t="s">
        <v>104</v>
      </c>
      <c r="J279" s="133" t="s">
        <v>265</v>
      </c>
      <c r="K279" s="144" t="s">
        <v>265</v>
      </c>
      <c r="L279" s="257" t="s">
        <v>1038</v>
      </c>
    </row>
    <row r="280" spans="1:12" ht="12" customHeight="1">
      <c r="A280" s="56">
        <f t="shared" si="4"/>
        <v>278</v>
      </c>
      <c r="B280" s="134" t="s">
        <v>214</v>
      </c>
      <c r="C280" s="149" t="s">
        <v>1039</v>
      </c>
      <c r="D280" s="66" t="s">
        <v>1040</v>
      </c>
      <c r="E280" s="59" t="s">
        <v>105</v>
      </c>
      <c r="F280" s="57" t="s">
        <v>106</v>
      </c>
      <c r="G280" s="57" t="s">
        <v>104</v>
      </c>
      <c r="H280" s="57" t="s">
        <v>104</v>
      </c>
      <c r="I280" s="57" t="s">
        <v>265</v>
      </c>
      <c r="J280" s="57" t="s">
        <v>265</v>
      </c>
      <c r="K280" s="62" t="s">
        <v>281</v>
      </c>
      <c r="L280" s="278" t="s">
        <v>1038</v>
      </c>
    </row>
    <row r="281" spans="1:12" ht="12" customHeight="1">
      <c r="A281" s="56">
        <f t="shared" si="4"/>
        <v>279</v>
      </c>
      <c r="B281" s="134" t="s">
        <v>111</v>
      </c>
      <c r="C281" s="149" t="s">
        <v>1041</v>
      </c>
      <c r="D281" s="66" t="s">
        <v>1042</v>
      </c>
      <c r="E281" s="59" t="s">
        <v>105</v>
      </c>
      <c r="F281" s="57" t="s">
        <v>42</v>
      </c>
      <c r="G281" s="57" t="s">
        <v>104</v>
      </c>
      <c r="H281" s="57" t="s">
        <v>104</v>
      </c>
      <c r="I281" s="57" t="s">
        <v>265</v>
      </c>
      <c r="J281" s="57" t="s">
        <v>265</v>
      </c>
      <c r="K281" s="62" t="s">
        <v>281</v>
      </c>
      <c r="L281" s="278" t="s">
        <v>1038</v>
      </c>
    </row>
    <row r="282" spans="1:12" ht="12" customHeight="1">
      <c r="A282" s="56">
        <f t="shared" si="4"/>
        <v>280</v>
      </c>
      <c r="B282" s="57" t="s">
        <v>1043</v>
      </c>
      <c r="C282" s="149" t="s">
        <v>1044</v>
      </c>
      <c r="D282" s="66" t="s">
        <v>1045</v>
      </c>
      <c r="E282" s="59" t="s">
        <v>105</v>
      </c>
      <c r="F282" s="57" t="s">
        <v>42</v>
      </c>
      <c r="G282" s="57" t="s">
        <v>265</v>
      </c>
      <c r="H282" s="57" t="s">
        <v>104</v>
      </c>
      <c r="I282" s="57" t="s">
        <v>265</v>
      </c>
      <c r="J282" s="57" t="s">
        <v>265</v>
      </c>
      <c r="K282" s="62">
        <v>1</v>
      </c>
      <c r="L282" s="278" t="s">
        <v>1038</v>
      </c>
    </row>
    <row r="283" spans="1:12" ht="12" customHeight="1">
      <c r="A283" s="56">
        <f t="shared" si="4"/>
        <v>281</v>
      </c>
      <c r="B283" s="57" t="s">
        <v>1046</v>
      </c>
      <c r="C283" s="149" t="s">
        <v>1047</v>
      </c>
      <c r="D283" s="66" t="s">
        <v>1048</v>
      </c>
      <c r="E283" s="59" t="s">
        <v>105</v>
      </c>
      <c r="F283" s="57" t="s">
        <v>42</v>
      </c>
      <c r="G283" s="57" t="s">
        <v>265</v>
      </c>
      <c r="H283" s="57" t="s">
        <v>104</v>
      </c>
      <c r="I283" s="57" t="s">
        <v>265</v>
      </c>
      <c r="J283" s="57" t="s">
        <v>265</v>
      </c>
      <c r="K283" s="62">
        <v>2</v>
      </c>
      <c r="L283" s="278" t="s">
        <v>1038</v>
      </c>
    </row>
    <row r="284" spans="1:12" ht="12" customHeight="1">
      <c r="A284" s="56">
        <f t="shared" si="4"/>
        <v>282</v>
      </c>
      <c r="B284" s="135" t="s">
        <v>1049</v>
      </c>
      <c r="C284" s="269" t="s">
        <v>1050</v>
      </c>
      <c r="D284" s="155" t="s">
        <v>65</v>
      </c>
      <c r="E284" s="137" t="s">
        <v>105</v>
      </c>
      <c r="F284" s="138" t="s">
        <v>42</v>
      </c>
      <c r="G284" s="138" t="s">
        <v>265</v>
      </c>
      <c r="H284" s="138" t="s">
        <v>104</v>
      </c>
      <c r="I284" s="138" t="s">
        <v>265</v>
      </c>
      <c r="J284" s="138" t="s">
        <v>265</v>
      </c>
      <c r="K284" s="146">
        <v>1</v>
      </c>
      <c r="L284" s="279" t="s">
        <v>1038</v>
      </c>
    </row>
    <row r="285" spans="1:12" ht="12" customHeight="1">
      <c r="A285" s="56">
        <f t="shared" si="4"/>
        <v>283</v>
      </c>
      <c r="B285" s="150" t="s">
        <v>302</v>
      </c>
      <c r="C285" s="152" t="s">
        <v>1051</v>
      </c>
      <c r="D285" s="165" t="s">
        <v>63</v>
      </c>
      <c r="E285" s="152" t="s">
        <v>103</v>
      </c>
      <c r="F285" s="150" t="s">
        <v>102</v>
      </c>
      <c r="G285" s="150" t="s">
        <v>265</v>
      </c>
      <c r="H285" s="150" t="s">
        <v>265</v>
      </c>
      <c r="I285" s="150" t="s">
        <v>104</v>
      </c>
      <c r="J285" s="150" t="s">
        <v>265</v>
      </c>
      <c r="K285" s="153" t="s">
        <v>265</v>
      </c>
      <c r="L285" s="280" t="s">
        <v>210</v>
      </c>
    </row>
    <row r="286" spans="1:12" ht="12" customHeight="1">
      <c r="A286" s="56">
        <f t="shared" si="4"/>
        <v>284</v>
      </c>
      <c r="B286" s="57" t="s">
        <v>1052</v>
      </c>
      <c r="C286" s="59" t="s">
        <v>1053</v>
      </c>
      <c r="D286" s="66" t="s">
        <v>64</v>
      </c>
      <c r="E286" s="59" t="s">
        <v>103</v>
      </c>
      <c r="F286" s="57" t="s">
        <v>42</v>
      </c>
      <c r="G286" s="57" t="s">
        <v>265</v>
      </c>
      <c r="H286" s="57" t="s">
        <v>104</v>
      </c>
      <c r="I286" s="57" t="s">
        <v>265</v>
      </c>
      <c r="J286" s="57" t="s">
        <v>265</v>
      </c>
      <c r="K286" s="62" t="s">
        <v>281</v>
      </c>
      <c r="L286" s="281" t="s">
        <v>210</v>
      </c>
    </row>
    <row r="287" spans="1:12" ht="12" customHeight="1">
      <c r="A287" s="56">
        <f t="shared" si="4"/>
        <v>285</v>
      </c>
      <c r="B287" s="57" t="s">
        <v>1054</v>
      </c>
      <c r="C287" s="59" t="s">
        <v>1055</v>
      </c>
      <c r="D287" s="66" t="s">
        <v>66</v>
      </c>
      <c r="E287" s="59" t="s">
        <v>103</v>
      </c>
      <c r="F287" s="57" t="s">
        <v>42</v>
      </c>
      <c r="G287" s="57" t="s">
        <v>265</v>
      </c>
      <c r="H287" s="57" t="s">
        <v>104</v>
      </c>
      <c r="I287" s="57" t="s">
        <v>265</v>
      </c>
      <c r="J287" s="57" t="s">
        <v>265</v>
      </c>
      <c r="K287" s="62" t="s">
        <v>1056</v>
      </c>
      <c r="L287" s="281" t="s">
        <v>210</v>
      </c>
    </row>
    <row r="288" spans="1:12" ht="12" customHeight="1">
      <c r="A288" s="56">
        <f t="shared" si="4"/>
        <v>286</v>
      </c>
      <c r="B288" s="57" t="s">
        <v>1057</v>
      </c>
      <c r="C288" s="59" t="s">
        <v>1058</v>
      </c>
      <c r="D288" s="66" t="s">
        <v>67</v>
      </c>
      <c r="E288" s="59" t="s">
        <v>105</v>
      </c>
      <c r="F288" s="57" t="s">
        <v>42</v>
      </c>
      <c r="G288" s="57" t="s">
        <v>265</v>
      </c>
      <c r="H288" s="57" t="s">
        <v>104</v>
      </c>
      <c r="I288" s="57" t="s">
        <v>265</v>
      </c>
      <c r="J288" s="57" t="s">
        <v>265</v>
      </c>
      <c r="K288" s="256">
        <v>2</v>
      </c>
      <c r="L288" s="281" t="s">
        <v>210</v>
      </c>
    </row>
    <row r="289" spans="1:12" ht="12" customHeight="1">
      <c r="A289" s="56">
        <f t="shared" si="4"/>
        <v>287</v>
      </c>
      <c r="B289" s="57" t="s">
        <v>1059</v>
      </c>
      <c r="C289" s="59" t="s">
        <v>1060</v>
      </c>
      <c r="D289" s="58" t="s">
        <v>1061</v>
      </c>
      <c r="E289" s="57" t="s">
        <v>103</v>
      </c>
      <c r="F289" s="57" t="s">
        <v>42</v>
      </c>
      <c r="G289" s="57" t="s">
        <v>265</v>
      </c>
      <c r="H289" s="57" t="s">
        <v>104</v>
      </c>
      <c r="I289" s="57" t="s">
        <v>265</v>
      </c>
      <c r="J289" s="57" t="s">
        <v>265</v>
      </c>
      <c r="K289" s="62">
        <v>3</v>
      </c>
      <c r="L289" s="281" t="s">
        <v>210</v>
      </c>
    </row>
    <row r="290" spans="1:12" ht="12" customHeight="1">
      <c r="A290" s="56">
        <f t="shared" si="4"/>
        <v>288</v>
      </c>
      <c r="B290" s="57" t="s">
        <v>1062</v>
      </c>
      <c r="C290" s="59" t="s">
        <v>1063</v>
      </c>
      <c r="D290" s="58" t="s">
        <v>1064</v>
      </c>
      <c r="E290" s="59" t="s">
        <v>103</v>
      </c>
      <c r="F290" s="57" t="s">
        <v>42</v>
      </c>
      <c r="G290" s="57" t="s">
        <v>265</v>
      </c>
      <c r="H290" s="59" t="s">
        <v>104</v>
      </c>
      <c r="I290" s="57" t="s">
        <v>265</v>
      </c>
      <c r="J290" s="57" t="s">
        <v>265</v>
      </c>
      <c r="K290" s="62">
        <v>2</v>
      </c>
      <c r="L290" s="281" t="s">
        <v>210</v>
      </c>
    </row>
    <row r="291" spans="1:12" ht="12" customHeight="1">
      <c r="A291" s="56">
        <f t="shared" si="4"/>
        <v>289</v>
      </c>
      <c r="B291" s="134" t="s">
        <v>1065</v>
      </c>
      <c r="C291" s="149" t="s">
        <v>1066</v>
      </c>
      <c r="D291" s="58" t="s">
        <v>1067</v>
      </c>
      <c r="E291" s="59" t="s">
        <v>103</v>
      </c>
      <c r="F291" s="57" t="s">
        <v>102</v>
      </c>
      <c r="G291" s="65" t="s">
        <v>265</v>
      </c>
      <c r="H291" s="57" t="s">
        <v>265</v>
      </c>
      <c r="I291" s="59" t="s">
        <v>104</v>
      </c>
      <c r="J291" s="57" t="s">
        <v>265</v>
      </c>
      <c r="K291" s="62" t="s">
        <v>265</v>
      </c>
      <c r="L291" s="281" t="s">
        <v>210</v>
      </c>
    </row>
    <row r="292" spans="1:12" ht="12" customHeight="1">
      <c r="A292" s="56">
        <f t="shared" si="4"/>
        <v>290</v>
      </c>
      <c r="B292" s="134" t="s">
        <v>1068</v>
      </c>
      <c r="C292" s="149" t="s">
        <v>1069</v>
      </c>
      <c r="D292" s="58" t="s">
        <v>1070</v>
      </c>
      <c r="E292" s="59" t="s">
        <v>103</v>
      </c>
      <c r="F292" s="57" t="s">
        <v>42</v>
      </c>
      <c r="G292" s="65" t="s">
        <v>265</v>
      </c>
      <c r="H292" s="57" t="s">
        <v>104</v>
      </c>
      <c r="I292" s="59" t="s">
        <v>265</v>
      </c>
      <c r="J292" s="57" t="s">
        <v>265</v>
      </c>
      <c r="K292" s="62">
        <v>5</v>
      </c>
      <c r="L292" s="281" t="s">
        <v>210</v>
      </c>
    </row>
    <row r="293" spans="1:12" ht="12" customHeight="1">
      <c r="A293" s="56">
        <f t="shared" si="4"/>
        <v>291</v>
      </c>
      <c r="B293" s="134" t="s">
        <v>1071</v>
      </c>
      <c r="C293" s="149" t="s">
        <v>1072</v>
      </c>
      <c r="D293" s="58" t="s">
        <v>1073</v>
      </c>
      <c r="E293" s="59" t="s">
        <v>103</v>
      </c>
      <c r="F293" s="59" t="s">
        <v>42</v>
      </c>
      <c r="G293" s="76" t="s">
        <v>265</v>
      </c>
      <c r="H293" s="57" t="s">
        <v>104</v>
      </c>
      <c r="I293" s="57" t="s">
        <v>265</v>
      </c>
      <c r="J293" s="57" t="s">
        <v>265</v>
      </c>
      <c r="K293" s="62">
        <v>2</v>
      </c>
      <c r="L293" s="281" t="s">
        <v>210</v>
      </c>
    </row>
    <row r="294" spans="1:12" ht="12" customHeight="1">
      <c r="A294" s="56">
        <f t="shared" si="4"/>
        <v>292</v>
      </c>
      <c r="B294" s="134" t="s">
        <v>1074</v>
      </c>
      <c r="C294" s="149" t="s">
        <v>1075</v>
      </c>
      <c r="D294" s="58" t="s">
        <v>1076</v>
      </c>
      <c r="E294" s="59" t="s">
        <v>105</v>
      </c>
      <c r="F294" s="57" t="s">
        <v>42</v>
      </c>
      <c r="G294" s="65" t="s">
        <v>265</v>
      </c>
      <c r="H294" s="57" t="s">
        <v>104</v>
      </c>
      <c r="I294" s="59" t="s">
        <v>265</v>
      </c>
      <c r="J294" s="57" t="s">
        <v>265</v>
      </c>
      <c r="K294" s="256">
        <v>2</v>
      </c>
      <c r="L294" s="281" t="s">
        <v>210</v>
      </c>
    </row>
    <row r="295" spans="1:12" ht="12" customHeight="1">
      <c r="A295" s="56">
        <f t="shared" si="4"/>
        <v>293</v>
      </c>
      <c r="B295" s="134" t="s">
        <v>112</v>
      </c>
      <c r="C295" s="149" t="s">
        <v>1077</v>
      </c>
      <c r="D295" s="58" t="s">
        <v>1078</v>
      </c>
      <c r="E295" s="59" t="s">
        <v>105</v>
      </c>
      <c r="F295" s="59" t="s">
        <v>42</v>
      </c>
      <c r="G295" s="76" t="s">
        <v>265</v>
      </c>
      <c r="H295" s="59" t="s">
        <v>104</v>
      </c>
      <c r="I295" s="57" t="s">
        <v>265</v>
      </c>
      <c r="J295" s="57" t="s">
        <v>265</v>
      </c>
      <c r="K295" s="256">
        <v>3</v>
      </c>
      <c r="L295" s="281" t="s">
        <v>210</v>
      </c>
    </row>
    <row r="296" spans="1:12" ht="12" customHeight="1">
      <c r="A296" s="53">
        <f t="shared" si="4"/>
        <v>294</v>
      </c>
      <c r="B296" s="159" t="s">
        <v>212</v>
      </c>
      <c r="C296" s="170" t="s">
        <v>1079</v>
      </c>
      <c r="D296" s="139" t="s">
        <v>1080</v>
      </c>
      <c r="E296" s="140" t="s">
        <v>103</v>
      </c>
      <c r="F296" s="140" t="s">
        <v>102</v>
      </c>
      <c r="G296" s="169" t="s">
        <v>265</v>
      </c>
      <c r="H296" s="140" t="s">
        <v>104</v>
      </c>
      <c r="I296" s="54" t="s">
        <v>104</v>
      </c>
      <c r="J296" s="54" t="s">
        <v>265</v>
      </c>
      <c r="K296" s="270">
        <v>1</v>
      </c>
      <c r="L296" s="282" t="s">
        <v>210</v>
      </c>
    </row>
    <row r="297" spans="1:12" ht="12" customHeight="1">
      <c r="A297" s="160">
        <f t="shared" si="4"/>
        <v>295</v>
      </c>
      <c r="B297" s="130" t="s">
        <v>1081</v>
      </c>
      <c r="C297" s="148" t="s">
        <v>1082</v>
      </c>
      <c r="D297" s="131" t="s">
        <v>1083</v>
      </c>
      <c r="E297" s="132" t="s">
        <v>103</v>
      </c>
      <c r="F297" s="133" t="s">
        <v>102</v>
      </c>
      <c r="G297" s="163" t="s">
        <v>265</v>
      </c>
      <c r="H297" s="133" t="s">
        <v>265</v>
      </c>
      <c r="I297" s="132" t="s">
        <v>104</v>
      </c>
      <c r="J297" s="133" t="s">
        <v>265</v>
      </c>
      <c r="K297" s="144" t="s">
        <v>265</v>
      </c>
      <c r="L297" s="257" t="s">
        <v>211</v>
      </c>
    </row>
    <row r="298" spans="1:12" ht="12" customHeight="1">
      <c r="A298" s="56">
        <f t="shared" si="4"/>
        <v>296</v>
      </c>
      <c r="B298" s="134" t="s">
        <v>251</v>
      </c>
      <c r="C298" s="149" t="s">
        <v>1084</v>
      </c>
      <c r="D298" s="58" t="s">
        <v>250</v>
      </c>
      <c r="E298" s="59" t="s">
        <v>105</v>
      </c>
      <c r="F298" s="57" t="s">
        <v>42</v>
      </c>
      <c r="G298" s="65" t="s">
        <v>104</v>
      </c>
      <c r="H298" s="57" t="s">
        <v>104</v>
      </c>
      <c r="I298" s="59" t="s">
        <v>265</v>
      </c>
      <c r="J298" s="57" t="s">
        <v>265</v>
      </c>
      <c r="K298" s="256">
        <v>1</v>
      </c>
      <c r="L298" s="278" t="s">
        <v>211</v>
      </c>
    </row>
    <row r="299" spans="1:12" ht="12" customHeight="1">
      <c r="A299" s="56">
        <f t="shared" si="4"/>
        <v>297</v>
      </c>
      <c r="B299" s="134" t="s">
        <v>1085</v>
      </c>
      <c r="C299" s="149" t="s">
        <v>1086</v>
      </c>
      <c r="D299" s="58" t="s">
        <v>68</v>
      </c>
      <c r="E299" s="59" t="s">
        <v>105</v>
      </c>
      <c r="F299" s="57" t="s">
        <v>102</v>
      </c>
      <c r="G299" s="65" t="s">
        <v>265</v>
      </c>
      <c r="H299" s="57" t="s">
        <v>265</v>
      </c>
      <c r="I299" s="59" t="s">
        <v>104</v>
      </c>
      <c r="J299" s="57" t="s">
        <v>265</v>
      </c>
      <c r="K299" s="62" t="s">
        <v>265</v>
      </c>
      <c r="L299" s="278" t="s">
        <v>211</v>
      </c>
    </row>
    <row r="300" spans="1:12" ht="12" customHeight="1">
      <c r="A300" s="56">
        <f t="shared" si="4"/>
        <v>298</v>
      </c>
      <c r="B300" s="134" t="s">
        <v>1087</v>
      </c>
      <c r="C300" s="149" t="s">
        <v>1088</v>
      </c>
      <c r="D300" s="58" t="s">
        <v>1089</v>
      </c>
      <c r="E300" s="59" t="s">
        <v>105</v>
      </c>
      <c r="F300" s="57" t="s">
        <v>42</v>
      </c>
      <c r="G300" s="76" t="s">
        <v>265</v>
      </c>
      <c r="H300" s="57" t="s">
        <v>104</v>
      </c>
      <c r="I300" s="59" t="s">
        <v>265</v>
      </c>
      <c r="J300" s="57" t="s">
        <v>265</v>
      </c>
      <c r="K300" s="62">
        <v>3</v>
      </c>
      <c r="L300" s="278" t="s">
        <v>211</v>
      </c>
    </row>
    <row r="301" spans="1:12" ht="12" customHeight="1">
      <c r="A301" s="56">
        <f t="shared" si="4"/>
        <v>299</v>
      </c>
      <c r="B301" s="134" t="s">
        <v>1090</v>
      </c>
      <c r="C301" s="149" t="s">
        <v>1091</v>
      </c>
      <c r="D301" s="58" t="s">
        <v>1092</v>
      </c>
      <c r="E301" s="59" t="s">
        <v>105</v>
      </c>
      <c r="F301" s="59" t="s">
        <v>42</v>
      </c>
      <c r="G301" s="76" t="s">
        <v>265</v>
      </c>
      <c r="H301" s="57" t="s">
        <v>104</v>
      </c>
      <c r="I301" s="57" t="s">
        <v>265</v>
      </c>
      <c r="J301" s="57" t="s">
        <v>265</v>
      </c>
      <c r="K301" s="62">
        <v>5</v>
      </c>
      <c r="L301" s="278" t="s">
        <v>211</v>
      </c>
    </row>
    <row r="302" spans="1:12" ht="12" customHeight="1">
      <c r="A302" s="56">
        <f t="shared" si="4"/>
        <v>300</v>
      </c>
      <c r="B302" s="134" t="s">
        <v>1093</v>
      </c>
      <c r="C302" s="149" t="s">
        <v>1094</v>
      </c>
      <c r="D302" s="58" t="s">
        <v>1095</v>
      </c>
      <c r="E302" s="59" t="s">
        <v>105</v>
      </c>
      <c r="F302" s="57" t="s">
        <v>102</v>
      </c>
      <c r="G302" s="61" t="s">
        <v>265</v>
      </c>
      <c r="H302" s="57" t="s">
        <v>265</v>
      </c>
      <c r="I302" s="57" t="s">
        <v>104</v>
      </c>
      <c r="J302" s="57" t="s">
        <v>265</v>
      </c>
      <c r="K302" s="62" t="s">
        <v>265</v>
      </c>
      <c r="L302" s="278" t="s">
        <v>211</v>
      </c>
    </row>
    <row r="303" spans="1:12" ht="12" customHeight="1">
      <c r="A303" s="156">
        <f t="shared" si="4"/>
        <v>301</v>
      </c>
      <c r="B303" s="138" t="s">
        <v>1096</v>
      </c>
      <c r="C303" s="137" t="s">
        <v>1097</v>
      </c>
      <c r="D303" s="136" t="s">
        <v>1098</v>
      </c>
      <c r="E303" s="137" t="s">
        <v>103</v>
      </c>
      <c r="F303" s="138" t="s">
        <v>102</v>
      </c>
      <c r="G303" s="271" t="s">
        <v>265</v>
      </c>
      <c r="H303" s="138" t="s">
        <v>265</v>
      </c>
      <c r="I303" s="138" t="s">
        <v>104</v>
      </c>
      <c r="J303" s="138" t="s">
        <v>265</v>
      </c>
      <c r="K303" s="146" t="s">
        <v>265</v>
      </c>
      <c r="L303" s="279" t="s">
        <v>211</v>
      </c>
    </row>
    <row r="304" spans="1:12" ht="12" customHeight="1">
      <c r="A304" s="129">
        <f t="shared" si="4"/>
        <v>302</v>
      </c>
      <c r="B304" s="150" t="s">
        <v>1099</v>
      </c>
      <c r="C304" s="272" t="s">
        <v>1100</v>
      </c>
      <c r="D304" s="268" t="s">
        <v>113</v>
      </c>
      <c r="E304" s="150" t="s">
        <v>103</v>
      </c>
      <c r="F304" s="150" t="s">
        <v>107</v>
      </c>
      <c r="G304" s="150" t="s">
        <v>104</v>
      </c>
      <c r="H304" s="150" t="s">
        <v>104</v>
      </c>
      <c r="I304" s="158" t="s">
        <v>265</v>
      </c>
      <c r="J304" s="158" t="s">
        <v>265</v>
      </c>
      <c r="K304" s="153" t="s">
        <v>265</v>
      </c>
      <c r="L304" s="257" t="s">
        <v>1101</v>
      </c>
    </row>
    <row r="305" spans="1:12" ht="12" customHeight="1">
      <c r="A305" s="56">
        <f t="shared" si="4"/>
        <v>303</v>
      </c>
      <c r="B305" s="133" t="s">
        <v>1102</v>
      </c>
      <c r="C305" s="161" t="s">
        <v>1103</v>
      </c>
      <c r="D305" s="143" t="s">
        <v>69</v>
      </c>
      <c r="E305" s="133" t="s">
        <v>105</v>
      </c>
      <c r="F305" s="133" t="s">
        <v>107</v>
      </c>
      <c r="G305" s="133" t="s">
        <v>104</v>
      </c>
      <c r="H305" s="133" t="s">
        <v>104</v>
      </c>
      <c r="I305" s="141" t="s">
        <v>265</v>
      </c>
      <c r="J305" s="141" t="s">
        <v>265</v>
      </c>
      <c r="K305" s="144" t="s">
        <v>265</v>
      </c>
      <c r="L305" s="278" t="s">
        <v>1101</v>
      </c>
    </row>
    <row r="306" spans="1:12" ht="12" customHeight="1">
      <c r="A306" s="56">
        <f t="shared" si="4"/>
        <v>304</v>
      </c>
      <c r="B306" s="134" t="s">
        <v>1104</v>
      </c>
      <c r="C306" s="162" t="s">
        <v>1105</v>
      </c>
      <c r="D306" s="63" t="s">
        <v>70</v>
      </c>
      <c r="E306" s="57" t="s">
        <v>105</v>
      </c>
      <c r="F306" s="57" t="s">
        <v>107</v>
      </c>
      <c r="G306" s="57" t="s">
        <v>104</v>
      </c>
      <c r="H306" s="57" t="s">
        <v>104</v>
      </c>
      <c r="I306" s="60" t="s">
        <v>265</v>
      </c>
      <c r="J306" s="60" t="s">
        <v>265</v>
      </c>
      <c r="K306" s="62" t="s">
        <v>265</v>
      </c>
      <c r="L306" s="278" t="s">
        <v>1101</v>
      </c>
    </row>
    <row r="307" spans="1:12" ht="12" customHeight="1">
      <c r="A307" s="56">
        <f t="shared" si="4"/>
        <v>305</v>
      </c>
      <c r="B307" s="134" t="s">
        <v>1106</v>
      </c>
      <c r="C307" s="162" t="s">
        <v>1107</v>
      </c>
      <c r="D307" s="63" t="s">
        <v>71</v>
      </c>
      <c r="E307" s="57" t="s">
        <v>105</v>
      </c>
      <c r="F307" s="57" t="s">
        <v>107</v>
      </c>
      <c r="G307" s="57" t="s">
        <v>104</v>
      </c>
      <c r="H307" s="57" t="s">
        <v>104</v>
      </c>
      <c r="I307" s="60" t="s">
        <v>265</v>
      </c>
      <c r="J307" s="60" t="s">
        <v>265</v>
      </c>
      <c r="K307" s="62" t="s">
        <v>265</v>
      </c>
      <c r="L307" s="278" t="s">
        <v>1101</v>
      </c>
    </row>
    <row r="308" spans="1:12" ht="12" customHeight="1">
      <c r="A308" s="56">
        <f t="shared" si="4"/>
        <v>306</v>
      </c>
      <c r="B308" s="57" t="s">
        <v>1108</v>
      </c>
      <c r="C308" s="60" t="s">
        <v>1109</v>
      </c>
      <c r="D308" s="63" t="s">
        <v>72</v>
      </c>
      <c r="E308" s="57" t="s">
        <v>105</v>
      </c>
      <c r="F308" s="57" t="s">
        <v>107</v>
      </c>
      <c r="G308" s="57" t="s">
        <v>104</v>
      </c>
      <c r="H308" s="57" t="s">
        <v>104</v>
      </c>
      <c r="I308" s="60" t="s">
        <v>265</v>
      </c>
      <c r="J308" s="60" t="s">
        <v>265</v>
      </c>
      <c r="K308" s="62" t="s">
        <v>265</v>
      </c>
      <c r="L308" s="278" t="s">
        <v>1101</v>
      </c>
    </row>
    <row r="309" spans="1:12" ht="12" customHeight="1">
      <c r="A309" s="56">
        <f t="shared" si="4"/>
        <v>307</v>
      </c>
      <c r="B309" s="57" t="s">
        <v>1110</v>
      </c>
      <c r="C309" s="149" t="s">
        <v>1111</v>
      </c>
      <c r="D309" s="58" t="s">
        <v>73</v>
      </c>
      <c r="E309" s="57" t="s">
        <v>105</v>
      </c>
      <c r="F309" s="57" t="s">
        <v>107</v>
      </c>
      <c r="G309" s="60" t="s">
        <v>104</v>
      </c>
      <c r="H309" s="59" t="s">
        <v>104</v>
      </c>
      <c r="I309" s="60" t="s">
        <v>265</v>
      </c>
      <c r="J309" s="60" t="s">
        <v>265</v>
      </c>
      <c r="K309" s="62" t="s">
        <v>265</v>
      </c>
      <c r="L309" s="278" t="s">
        <v>1101</v>
      </c>
    </row>
    <row r="310" spans="1:12" ht="12" customHeight="1">
      <c r="A310" s="56">
        <f t="shared" si="4"/>
        <v>308</v>
      </c>
      <c r="B310" s="57" t="s">
        <v>1112</v>
      </c>
      <c r="C310" s="149" t="s">
        <v>1113</v>
      </c>
      <c r="D310" s="58" t="s">
        <v>74</v>
      </c>
      <c r="E310" s="57" t="s">
        <v>103</v>
      </c>
      <c r="F310" s="57" t="s">
        <v>107</v>
      </c>
      <c r="G310" s="60" t="s">
        <v>104</v>
      </c>
      <c r="H310" s="59" t="s">
        <v>104</v>
      </c>
      <c r="I310" s="60" t="s">
        <v>265</v>
      </c>
      <c r="J310" s="60" t="s">
        <v>265</v>
      </c>
      <c r="K310" s="62" t="s">
        <v>265</v>
      </c>
      <c r="L310" s="278" t="s">
        <v>1101</v>
      </c>
    </row>
    <row r="311" spans="1:12" ht="12" customHeight="1">
      <c r="A311" s="56">
        <f t="shared" si="4"/>
        <v>309</v>
      </c>
      <c r="B311" s="57" t="s">
        <v>1114</v>
      </c>
      <c r="C311" s="149" t="s">
        <v>1115</v>
      </c>
      <c r="D311" s="58" t="s">
        <v>75</v>
      </c>
      <c r="E311" s="57" t="s">
        <v>105</v>
      </c>
      <c r="F311" s="57" t="s">
        <v>107</v>
      </c>
      <c r="G311" s="60" t="s">
        <v>104</v>
      </c>
      <c r="H311" s="60" t="s">
        <v>104</v>
      </c>
      <c r="I311" s="60" t="s">
        <v>265</v>
      </c>
      <c r="J311" s="60" t="s">
        <v>265</v>
      </c>
      <c r="K311" s="62" t="s">
        <v>265</v>
      </c>
      <c r="L311" s="278" t="s">
        <v>1101</v>
      </c>
    </row>
    <row r="312" spans="1:12" ht="12" customHeight="1">
      <c r="A312" s="56">
        <f t="shared" si="4"/>
        <v>310</v>
      </c>
      <c r="B312" s="57" t="s">
        <v>1116</v>
      </c>
      <c r="C312" s="59" t="s">
        <v>1117</v>
      </c>
      <c r="D312" s="58" t="s">
        <v>76</v>
      </c>
      <c r="E312" s="57" t="s">
        <v>105</v>
      </c>
      <c r="F312" s="57" t="s">
        <v>107</v>
      </c>
      <c r="G312" s="60" t="s">
        <v>104</v>
      </c>
      <c r="H312" s="60" t="s">
        <v>104</v>
      </c>
      <c r="I312" s="60" t="s">
        <v>265</v>
      </c>
      <c r="J312" s="60" t="s">
        <v>265</v>
      </c>
      <c r="K312" s="62" t="s">
        <v>265</v>
      </c>
      <c r="L312" s="278" t="s">
        <v>1101</v>
      </c>
    </row>
    <row r="313" spans="1:12" ht="12" customHeight="1">
      <c r="A313" s="56">
        <f t="shared" si="4"/>
        <v>311</v>
      </c>
      <c r="B313" s="57" t="s">
        <v>1118</v>
      </c>
      <c r="C313" s="59" t="s">
        <v>1119</v>
      </c>
      <c r="D313" s="58" t="s">
        <v>77</v>
      </c>
      <c r="E313" s="57" t="s">
        <v>105</v>
      </c>
      <c r="F313" s="57" t="s">
        <v>107</v>
      </c>
      <c r="G313" s="60" t="s">
        <v>104</v>
      </c>
      <c r="H313" s="60" t="s">
        <v>104</v>
      </c>
      <c r="I313" s="60" t="s">
        <v>265</v>
      </c>
      <c r="J313" s="60" t="s">
        <v>265</v>
      </c>
      <c r="K313" s="62" t="s">
        <v>265</v>
      </c>
      <c r="L313" s="278" t="s">
        <v>1101</v>
      </c>
    </row>
    <row r="314" spans="1:12" ht="12" customHeight="1">
      <c r="A314" s="56">
        <f t="shared" si="4"/>
        <v>312</v>
      </c>
      <c r="B314" s="57" t="s">
        <v>1120</v>
      </c>
      <c r="C314" s="59" t="s">
        <v>1121</v>
      </c>
      <c r="D314" s="58" t="s">
        <v>78</v>
      </c>
      <c r="E314" s="57" t="s">
        <v>105</v>
      </c>
      <c r="F314" s="57" t="s">
        <v>107</v>
      </c>
      <c r="G314" s="60" t="s">
        <v>104</v>
      </c>
      <c r="H314" s="59" t="s">
        <v>104</v>
      </c>
      <c r="I314" s="60" t="s">
        <v>265</v>
      </c>
      <c r="J314" s="60" t="s">
        <v>265</v>
      </c>
      <c r="K314" s="62" t="s">
        <v>265</v>
      </c>
      <c r="L314" s="278" t="s">
        <v>1101</v>
      </c>
    </row>
    <row r="315" spans="1:12" ht="12" customHeight="1">
      <c r="A315" s="56">
        <f t="shared" si="4"/>
        <v>313</v>
      </c>
      <c r="B315" s="57" t="s">
        <v>1122</v>
      </c>
      <c r="C315" s="59" t="s">
        <v>1123</v>
      </c>
      <c r="D315" s="58" t="s">
        <v>79</v>
      </c>
      <c r="E315" s="57" t="s">
        <v>103</v>
      </c>
      <c r="F315" s="57" t="s">
        <v>107</v>
      </c>
      <c r="G315" s="60" t="s">
        <v>104</v>
      </c>
      <c r="H315" s="60" t="s">
        <v>104</v>
      </c>
      <c r="I315" s="59" t="s">
        <v>265</v>
      </c>
      <c r="J315" s="60" t="s">
        <v>265</v>
      </c>
      <c r="K315" s="62" t="s">
        <v>265</v>
      </c>
      <c r="L315" s="278" t="s">
        <v>1101</v>
      </c>
    </row>
    <row r="316" spans="1:12" ht="12" customHeight="1">
      <c r="A316" s="56">
        <f t="shared" si="4"/>
        <v>314</v>
      </c>
      <c r="B316" s="134" t="s">
        <v>1124</v>
      </c>
      <c r="C316" s="162" t="s">
        <v>1125</v>
      </c>
      <c r="D316" s="66" t="s">
        <v>80</v>
      </c>
      <c r="E316" s="57" t="s">
        <v>103</v>
      </c>
      <c r="F316" s="57" t="s">
        <v>107</v>
      </c>
      <c r="G316" s="134" t="s">
        <v>104</v>
      </c>
      <c r="H316" s="60" t="s">
        <v>104</v>
      </c>
      <c r="I316" s="57" t="s">
        <v>265</v>
      </c>
      <c r="J316" s="60" t="s">
        <v>265</v>
      </c>
      <c r="K316" s="62" t="s">
        <v>265</v>
      </c>
      <c r="L316" s="278" t="s">
        <v>1101</v>
      </c>
    </row>
    <row r="317" spans="1:12" ht="12" customHeight="1">
      <c r="A317" s="56">
        <f t="shared" si="4"/>
        <v>315</v>
      </c>
      <c r="B317" s="134" t="s">
        <v>1126</v>
      </c>
      <c r="C317" s="134" t="s">
        <v>1127</v>
      </c>
      <c r="D317" s="66" t="s">
        <v>82</v>
      </c>
      <c r="E317" s="57" t="s">
        <v>103</v>
      </c>
      <c r="F317" s="57" t="s">
        <v>107</v>
      </c>
      <c r="G317" s="134" t="s">
        <v>104</v>
      </c>
      <c r="H317" s="60" t="s">
        <v>104</v>
      </c>
      <c r="I317" s="57" t="s">
        <v>265</v>
      </c>
      <c r="J317" s="57" t="s">
        <v>265</v>
      </c>
      <c r="K317" s="62" t="s">
        <v>265</v>
      </c>
      <c r="L317" s="278" t="s">
        <v>1101</v>
      </c>
    </row>
    <row r="318" spans="1:12" ht="12" customHeight="1">
      <c r="A318" s="56">
        <f t="shared" si="4"/>
        <v>316</v>
      </c>
      <c r="B318" s="134" t="s">
        <v>1128</v>
      </c>
      <c r="C318" s="134" t="s">
        <v>1129</v>
      </c>
      <c r="D318" s="63" t="s">
        <v>1130</v>
      </c>
      <c r="E318" s="57" t="s">
        <v>105</v>
      </c>
      <c r="F318" s="57" t="s">
        <v>107</v>
      </c>
      <c r="G318" s="134" t="s">
        <v>104</v>
      </c>
      <c r="H318" s="60" t="s">
        <v>104</v>
      </c>
      <c r="I318" s="57" t="s">
        <v>265</v>
      </c>
      <c r="J318" s="57" t="s">
        <v>265</v>
      </c>
      <c r="K318" s="62" t="s">
        <v>265</v>
      </c>
      <c r="L318" s="278" t="s">
        <v>1101</v>
      </c>
    </row>
    <row r="319" spans="1:12" ht="12" customHeight="1">
      <c r="A319" s="53">
        <f t="shared" si="4"/>
        <v>317</v>
      </c>
      <c r="B319" s="159" t="s">
        <v>1131</v>
      </c>
      <c r="C319" s="159" t="s">
        <v>1132</v>
      </c>
      <c r="D319" s="55" t="s">
        <v>81</v>
      </c>
      <c r="E319" s="54" t="s">
        <v>105</v>
      </c>
      <c r="F319" s="54" t="s">
        <v>107</v>
      </c>
      <c r="G319" s="159"/>
      <c r="H319" s="142" t="s">
        <v>104</v>
      </c>
      <c r="I319" s="142" t="s">
        <v>265</v>
      </c>
      <c r="J319" s="142" t="s">
        <v>265</v>
      </c>
      <c r="K319" s="64" t="s">
        <v>265</v>
      </c>
      <c r="L319" s="279" t="s">
        <v>1101</v>
      </c>
    </row>
    <row r="320" spans="1:12" ht="12" customHeight="1">
      <c r="A320" s="129">
        <f t="shared" si="4"/>
        <v>318</v>
      </c>
      <c r="B320" s="157" t="s">
        <v>303</v>
      </c>
      <c r="C320" s="272" t="s">
        <v>1133</v>
      </c>
      <c r="D320" s="165" t="s">
        <v>201</v>
      </c>
      <c r="E320" s="150" t="s">
        <v>103</v>
      </c>
      <c r="F320" s="150" t="s">
        <v>102</v>
      </c>
      <c r="G320" s="157" t="s">
        <v>265</v>
      </c>
      <c r="H320" s="158" t="s">
        <v>265</v>
      </c>
      <c r="I320" s="150" t="s">
        <v>104</v>
      </c>
      <c r="J320" s="150" t="s">
        <v>265</v>
      </c>
      <c r="K320" s="153" t="s">
        <v>265</v>
      </c>
      <c r="L320" s="257" t="s">
        <v>1134</v>
      </c>
    </row>
    <row r="321" spans="1:12" ht="12" customHeight="1">
      <c r="A321" s="56">
        <f t="shared" si="4"/>
        <v>319</v>
      </c>
      <c r="B321" s="134" t="s">
        <v>347</v>
      </c>
      <c r="C321" s="162" t="s">
        <v>1135</v>
      </c>
      <c r="D321" s="66" t="s">
        <v>202</v>
      </c>
      <c r="E321" s="57" t="s">
        <v>105</v>
      </c>
      <c r="F321" s="57" t="s">
        <v>102</v>
      </c>
      <c r="G321" s="134" t="s">
        <v>265</v>
      </c>
      <c r="H321" s="60" t="s">
        <v>265</v>
      </c>
      <c r="I321" s="60" t="s">
        <v>104</v>
      </c>
      <c r="J321" s="60" t="s">
        <v>265</v>
      </c>
      <c r="K321" s="62" t="s">
        <v>265</v>
      </c>
      <c r="L321" s="278" t="s">
        <v>1134</v>
      </c>
    </row>
    <row r="322" spans="1:12" ht="12" customHeight="1">
      <c r="A322" s="56">
        <f t="shared" si="4"/>
        <v>320</v>
      </c>
      <c r="B322" s="134" t="s">
        <v>261</v>
      </c>
      <c r="C322" s="162" t="s">
        <v>1136</v>
      </c>
      <c r="D322" s="66" t="s">
        <v>118</v>
      </c>
      <c r="E322" s="57" t="s">
        <v>103</v>
      </c>
      <c r="F322" s="57" t="s">
        <v>102</v>
      </c>
      <c r="G322" s="134" t="s">
        <v>265</v>
      </c>
      <c r="H322" s="60" t="s">
        <v>265</v>
      </c>
      <c r="I322" s="60" t="s">
        <v>104</v>
      </c>
      <c r="J322" s="60" t="s">
        <v>265</v>
      </c>
      <c r="K322" s="62" t="s">
        <v>265</v>
      </c>
      <c r="L322" s="278" t="s">
        <v>1134</v>
      </c>
    </row>
    <row r="323" spans="1:12" ht="12" customHeight="1">
      <c r="A323" s="56">
        <f t="shared" si="4"/>
        <v>321</v>
      </c>
      <c r="B323" s="134" t="s">
        <v>252</v>
      </c>
      <c r="C323" s="162" t="s">
        <v>1137</v>
      </c>
      <c r="D323" s="66" t="s">
        <v>116</v>
      </c>
      <c r="E323" s="57" t="s">
        <v>103</v>
      </c>
      <c r="F323" s="57" t="s">
        <v>107</v>
      </c>
      <c r="G323" s="134" t="s">
        <v>104</v>
      </c>
      <c r="H323" s="60" t="s">
        <v>104</v>
      </c>
      <c r="I323" s="57" t="s">
        <v>265</v>
      </c>
      <c r="J323" s="57" t="s">
        <v>265</v>
      </c>
      <c r="K323" s="62" t="s">
        <v>281</v>
      </c>
      <c r="L323" s="278" t="s">
        <v>1134</v>
      </c>
    </row>
    <row r="324" spans="1:12" ht="12" customHeight="1">
      <c r="A324" s="56">
        <f aca="true" t="shared" si="5" ref="A324:A376">A323+1</f>
        <v>322</v>
      </c>
      <c r="B324" s="134" t="s">
        <v>119</v>
      </c>
      <c r="C324" s="162" t="s">
        <v>1138</v>
      </c>
      <c r="D324" s="66" t="s">
        <v>117</v>
      </c>
      <c r="E324" s="57" t="s">
        <v>103</v>
      </c>
      <c r="F324" s="57" t="s">
        <v>106</v>
      </c>
      <c r="G324" s="134" t="s">
        <v>104</v>
      </c>
      <c r="H324" s="60" t="s">
        <v>104</v>
      </c>
      <c r="I324" s="60" t="s">
        <v>265</v>
      </c>
      <c r="J324" s="60" t="s">
        <v>265</v>
      </c>
      <c r="K324" s="62">
        <v>1</v>
      </c>
      <c r="L324" s="278" t="s">
        <v>1134</v>
      </c>
    </row>
    <row r="325" spans="1:12" ht="12" customHeight="1">
      <c r="A325" s="56">
        <f t="shared" si="5"/>
        <v>323</v>
      </c>
      <c r="B325" s="134" t="s">
        <v>1139</v>
      </c>
      <c r="C325" s="162" t="s">
        <v>1140</v>
      </c>
      <c r="D325" s="66" t="s">
        <v>83</v>
      </c>
      <c r="E325" s="57" t="s">
        <v>103</v>
      </c>
      <c r="F325" s="57" t="s">
        <v>42</v>
      </c>
      <c r="G325" s="134" t="s">
        <v>265</v>
      </c>
      <c r="H325" s="60" t="s">
        <v>104</v>
      </c>
      <c r="I325" s="60" t="s">
        <v>265</v>
      </c>
      <c r="J325" s="60" t="s">
        <v>265</v>
      </c>
      <c r="K325" s="62">
        <v>1</v>
      </c>
      <c r="L325" s="278" t="s">
        <v>1134</v>
      </c>
    </row>
    <row r="326" spans="1:12" ht="12" customHeight="1">
      <c r="A326" s="56">
        <f t="shared" si="5"/>
        <v>324</v>
      </c>
      <c r="B326" s="134" t="s">
        <v>1141</v>
      </c>
      <c r="C326" s="162" t="s">
        <v>1142</v>
      </c>
      <c r="D326" s="66" t="s">
        <v>84</v>
      </c>
      <c r="E326" s="57" t="s">
        <v>103</v>
      </c>
      <c r="F326" s="57" t="s">
        <v>42</v>
      </c>
      <c r="G326" s="134" t="s">
        <v>104</v>
      </c>
      <c r="H326" s="60" t="s">
        <v>104</v>
      </c>
      <c r="I326" s="60" t="s">
        <v>265</v>
      </c>
      <c r="J326" s="60" t="s">
        <v>265</v>
      </c>
      <c r="K326" s="62">
        <v>2</v>
      </c>
      <c r="L326" s="278" t="s">
        <v>1134</v>
      </c>
    </row>
    <row r="327" spans="1:12" ht="12" customHeight="1">
      <c r="A327" s="56">
        <f t="shared" si="5"/>
        <v>325</v>
      </c>
      <c r="B327" s="134" t="s">
        <v>85</v>
      </c>
      <c r="C327" s="162" t="s">
        <v>1143</v>
      </c>
      <c r="D327" s="66" t="s">
        <v>1144</v>
      </c>
      <c r="E327" s="57" t="s">
        <v>103</v>
      </c>
      <c r="F327" s="57" t="s">
        <v>42</v>
      </c>
      <c r="G327" s="134" t="s">
        <v>265</v>
      </c>
      <c r="H327" s="60" t="s">
        <v>104</v>
      </c>
      <c r="I327" s="57" t="s">
        <v>265</v>
      </c>
      <c r="J327" s="57" t="s">
        <v>265</v>
      </c>
      <c r="K327" s="62">
        <v>4</v>
      </c>
      <c r="L327" s="278" t="s">
        <v>1134</v>
      </c>
    </row>
    <row r="328" spans="1:12" ht="12" customHeight="1">
      <c r="A328" s="56">
        <f t="shared" si="5"/>
        <v>326</v>
      </c>
      <c r="B328" s="134" t="s">
        <v>1145</v>
      </c>
      <c r="C328" s="162" t="s">
        <v>1146</v>
      </c>
      <c r="D328" s="66" t="s">
        <v>1147</v>
      </c>
      <c r="E328" s="57" t="s">
        <v>105</v>
      </c>
      <c r="F328" s="57" t="s">
        <v>42</v>
      </c>
      <c r="G328" s="134" t="s">
        <v>265</v>
      </c>
      <c r="H328" s="60" t="s">
        <v>104</v>
      </c>
      <c r="I328" s="57" t="s">
        <v>265</v>
      </c>
      <c r="J328" s="57" t="s">
        <v>265</v>
      </c>
      <c r="K328" s="62">
        <v>5</v>
      </c>
      <c r="L328" s="278" t="s">
        <v>1134</v>
      </c>
    </row>
    <row r="329" spans="1:12" ht="12" customHeight="1">
      <c r="A329" s="53">
        <f t="shared" si="5"/>
        <v>327</v>
      </c>
      <c r="B329" s="159" t="s">
        <v>1148</v>
      </c>
      <c r="C329" s="273" t="s">
        <v>1149</v>
      </c>
      <c r="D329" s="55" t="s">
        <v>1150</v>
      </c>
      <c r="E329" s="54" t="s">
        <v>105</v>
      </c>
      <c r="F329" s="54" t="s">
        <v>42</v>
      </c>
      <c r="G329" s="159" t="s">
        <v>265</v>
      </c>
      <c r="H329" s="142" t="s">
        <v>104</v>
      </c>
      <c r="I329" s="54" t="s">
        <v>265</v>
      </c>
      <c r="J329" s="142" t="s">
        <v>265</v>
      </c>
      <c r="K329" s="64">
        <v>5</v>
      </c>
      <c r="L329" s="279" t="s">
        <v>1134</v>
      </c>
    </row>
    <row r="330" spans="1:12" ht="12" customHeight="1">
      <c r="A330" s="129">
        <f t="shared" si="5"/>
        <v>328</v>
      </c>
      <c r="B330" s="157" t="s">
        <v>1151</v>
      </c>
      <c r="C330" s="272" t="s">
        <v>1152</v>
      </c>
      <c r="D330" s="165" t="s">
        <v>1153</v>
      </c>
      <c r="E330" s="150" t="s">
        <v>103</v>
      </c>
      <c r="F330" s="150" t="s">
        <v>107</v>
      </c>
      <c r="G330" s="157" t="s">
        <v>265</v>
      </c>
      <c r="H330" s="158" t="s">
        <v>104</v>
      </c>
      <c r="I330" s="150" t="s">
        <v>104</v>
      </c>
      <c r="J330" s="150" t="s">
        <v>265</v>
      </c>
      <c r="K330" s="265" t="s">
        <v>841</v>
      </c>
      <c r="L330" s="257" t="s">
        <v>1154</v>
      </c>
    </row>
    <row r="331" spans="1:12" ht="12" customHeight="1">
      <c r="A331" s="56">
        <f t="shared" si="5"/>
        <v>329</v>
      </c>
      <c r="B331" s="134" t="s">
        <v>348</v>
      </c>
      <c r="C331" s="162" t="s">
        <v>1155</v>
      </c>
      <c r="D331" s="66" t="s">
        <v>1156</v>
      </c>
      <c r="E331" s="57" t="s">
        <v>103</v>
      </c>
      <c r="F331" s="57" t="s">
        <v>107</v>
      </c>
      <c r="G331" s="134" t="s">
        <v>265</v>
      </c>
      <c r="H331" s="60" t="s">
        <v>104</v>
      </c>
      <c r="I331" s="57" t="s">
        <v>265</v>
      </c>
      <c r="J331" s="57" t="s">
        <v>265</v>
      </c>
      <c r="K331" s="62" t="s">
        <v>841</v>
      </c>
      <c r="L331" s="278" t="s">
        <v>1154</v>
      </c>
    </row>
    <row r="332" spans="1:12" ht="12" customHeight="1">
      <c r="A332" s="56">
        <f t="shared" si="5"/>
        <v>330</v>
      </c>
      <c r="B332" s="134" t="s">
        <v>292</v>
      </c>
      <c r="C332" s="162" t="s">
        <v>1157</v>
      </c>
      <c r="D332" s="66" t="s">
        <v>180</v>
      </c>
      <c r="E332" s="57" t="s">
        <v>105</v>
      </c>
      <c r="F332" s="57" t="s">
        <v>107</v>
      </c>
      <c r="G332" s="134" t="s">
        <v>265</v>
      </c>
      <c r="H332" s="60" t="s">
        <v>104</v>
      </c>
      <c r="I332" s="57" t="s">
        <v>265</v>
      </c>
      <c r="J332" s="57" t="s">
        <v>265</v>
      </c>
      <c r="K332" s="256" t="s">
        <v>841</v>
      </c>
      <c r="L332" s="278" t="s">
        <v>1154</v>
      </c>
    </row>
    <row r="333" spans="1:12" ht="12" customHeight="1">
      <c r="A333" s="53">
        <f t="shared" si="5"/>
        <v>331</v>
      </c>
      <c r="B333" s="159" t="s">
        <v>1158</v>
      </c>
      <c r="C333" s="273" t="s">
        <v>1159</v>
      </c>
      <c r="D333" s="55" t="s">
        <v>1160</v>
      </c>
      <c r="E333" s="54" t="s">
        <v>105</v>
      </c>
      <c r="F333" s="54" t="s">
        <v>107</v>
      </c>
      <c r="G333" s="159" t="s">
        <v>265</v>
      </c>
      <c r="H333" s="142" t="s">
        <v>104</v>
      </c>
      <c r="I333" s="54" t="s">
        <v>265</v>
      </c>
      <c r="J333" s="54" t="s">
        <v>265</v>
      </c>
      <c r="K333" s="270">
        <v>1</v>
      </c>
      <c r="L333" s="279" t="s">
        <v>1154</v>
      </c>
    </row>
    <row r="334" spans="1:12" ht="12" customHeight="1">
      <c r="A334" s="129">
        <f t="shared" si="5"/>
        <v>332</v>
      </c>
      <c r="B334" s="157" t="s">
        <v>1161</v>
      </c>
      <c r="C334" s="272" t="s">
        <v>1162</v>
      </c>
      <c r="D334" s="165" t="s">
        <v>123</v>
      </c>
      <c r="E334" s="150" t="s">
        <v>103</v>
      </c>
      <c r="F334" s="150" t="s">
        <v>102</v>
      </c>
      <c r="G334" s="157" t="s">
        <v>265</v>
      </c>
      <c r="H334" s="158" t="s">
        <v>265</v>
      </c>
      <c r="I334" s="150" t="s">
        <v>104</v>
      </c>
      <c r="J334" s="150" t="s">
        <v>265</v>
      </c>
      <c r="K334" s="153" t="s">
        <v>265</v>
      </c>
      <c r="L334" s="257" t="s">
        <v>148</v>
      </c>
    </row>
    <row r="335" spans="1:12" ht="12" customHeight="1">
      <c r="A335" s="56">
        <f t="shared" si="5"/>
        <v>333</v>
      </c>
      <c r="B335" s="134" t="s">
        <v>349</v>
      </c>
      <c r="C335" s="162" t="s">
        <v>1163</v>
      </c>
      <c r="D335" s="66" t="s">
        <v>124</v>
      </c>
      <c r="E335" s="57" t="s">
        <v>105</v>
      </c>
      <c r="F335" s="57" t="s">
        <v>102</v>
      </c>
      <c r="G335" s="134" t="s">
        <v>265</v>
      </c>
      <c r="H335" s="60" t="s">
        <v>265</v>
      </c>
      <c r="I335" s="57" t="s">
        <v>104</v>
      </c>
      <c r="J335" s="57" t="s">
        <v>265</v>
      </c>
      <c r="K335" s="62" t="s">
        <v>265</v>
      </c>
      <c r="L335" s="278" t="s">
        <v>148</v>
      </c>
    </row>
    <row r="336" spans="1:12" ht="12" customHeight="1">
      <c r="A336" s="56">
        <f t="shared" si="5"/>
        <v>334</v>
      </c>
      <c r="B336" s="134" t="s">
        <v>350</v>
      </c>
      <c r="C336" s="162" t="s">
        <v>1164</v>
      </c>
      <c r="D336" s="66" t="s">
        <v>199</v>
      </c>
      <c r="E336" s="57" t="s">
        <v>105</v>
      </c>
      <c r="F336" s="57" t="s">
        <v>107</v>
      </c>
      <c r="G336" s="134" t="s">
        <v>265</v>
      </c>
      <c r="H336" s="60" t="s">
        <v>104</v>
      </c>
      <c r="I336" s="57" t="s">
        <v>265</v>
      </c>
      <c r="J336" s="57" t="s">
        <v>265</v>
      </c>
      <c r="K336" s="62">
        <v>1</v>
      </c>
      <c r="L336" s="278" t="s">
        <v>148</v>
      </c>
    </row>
    <row r="337" spans="1:12" ht="12" customHeight="1">
      <c r="A337" s="56">
        <f t="shared" si="5"/>
        <v>335</v>
      </c>
      <c r="B337" s="134" t="s">
        <v>207</v>
      </c>
      <c r="C337" s="162" t="s">
        <v>1165</v>
      </c>
      <c r="D337" s="66" t="s">
        <v>200</v>
      </c>
      <c r="E337" s="57" t="s">
        <v>105</v>
      </c>
      <c r="F337" s="57" t="s">
        <v>42</v>
      </c>
      <c r="G337" s="134" t="s">
        <v>265</v>
      </c>
      <c r="H337" s="60" t="s">
        <v>104</v>
      </c>
      <c r="I337" s="57" t="s">
        <v>265</v>
      </c>
      <c r="J337" s="57" t="s">
        <v>265</v>
      </c>
      <c r="K337" s="256">
        <v>1</v>
      </c>
      <c r="L337" s="278" t="s">
        <v>148</v>
      </c>
    </row>
    <row r="338" spans="1:12" ht="12" customHeight="1">
      <c r="A338" s="56">
        <f t="shared" si="5"/>
        <v>336</v>
      </c>
      <c r="B338" s="134" t="s">
        <v>164</v>
      </c>
      <c r="C338" s="162" t="s">
        <v>1166</v>
      </c>
      <c r="D338" s="66" t="s">
        <v>121</v>
      </c>
      <c r="E338" s="57" t="s">
        <v>103</v>
      </c>
      <c r="F338" s="57" t="s">
        <v>42</v>
      </c>
      <c r="G338" s="134" t="s">
        <v>265</v>
      </c>
      <c r="H338" s="60" t="s">
        <v>104</v>
      </c>
      <c r="I338" s="57" t="s">
        <v>265</v>
      </c>
      <c r="J338" s="57" t="s">
        <v>265</v>
      </c>
      <c r="K338" s="62">
        <v>1</v>
      </c>
      <c r="L338" s="278" t="s">
        <v>148</v>
      </c>
    </row>
    <row r="339" spans="1:12" ht="12" customHeight="1">
      <c r="A339" s="56">
        <f t="shared" si="5"/>
        <v>337</v>
      </c>
      <c r="B339" s="134" t="s">
        <v>125</v>
      </c>
      <c r="C339" s="162" t="s">
        <v>1167</v>
      </c>
      <c r="D339" s="66" t="s">
        <v>120</v>
      </c>
      <c r="E339" s="57" t="s">
        <v>105</v>
      </c>
      <c r="F339" s="57" t="s">
        <v>42</v>
      </c>
      <c r="G339" s="134" t="s">
        <v>265</v>
      </c>
      <c r="H339" s="60" t="s">
        <v>104</v>
      </c>
      <c r="I339" s="57" t="s">
        <v>265</v>
      </c>
      <c r="J339" s="57" t="s">
        <v>265</v>
      </c>
      <c r="K339" s="62">
        <v>1</v>
      </c>
      <c r="L339" s="278" t="s">
        <v>148</v>
      </c>
    </row>
    <row r="340" spans="1:12" ht="12" customHeight="1">
      <c r="A340" s="56">
        <f t="shared" si="5"/>
        <v>338</v>
      </c>
      <c r="B340" s="134" t="s">
        <v>126</v>
      </c>
      <c r="C340" s="162" t="s">
        <v>1168</v>
      </c>
      <c r="D340" s="66" t="s">
        <v>122</v>
      </c>
      <c r="E340" s="57" t="s">
        <v>103</v>
      </c>
      <c r="F340" s="57" t="s">
        <v>42</v>
      </c>
      <c r="G340" s="134" t="s">
        <v>265</v>
      </c>
      <c r="H340" s="60" t="s">
        <v>104</v>
      </c>
      <c r="I340" s="57" t="s">
        <v>265</v>
      </c>
      <c r="J340" s="57" t="s">
        <v>265</v>
      </c>
      <c r="K340" s="62">
        <v>1</v>
      </c>
      <c r="L340" s="278" t="s">
        <v>148</v>
      </c>
    </row>
    <row r="341" spans="1:12" ht="12" customHeight="1">
      <c r="A341" s="56">
        <f t="shared" si="5"/>
        <v>339</v>
      </c>
      <c r="B341" s="134" t="s">
        <v>1169</v>
      </c>
      <c r="C341" s="162" t="s">
        <v>1170</v>
      </c>
      <c r="D341" s="66" t="s">
        <v>87</v>
      </c>
      <c r="E341" s="57" t="s">
        <v>105</v>
      </c>
      <c r="F341" s="57" t="s">
        <v>42</v>
      </c>
      <c r="G341" s="134" t="s">
        <v>265</v>
      </c>
      <c r="H341" s="60" t="s">
        <v>104</v>
      </c>
      <c r="I341" s="57" t="s">
        <v>265</v>
      </c>
      <c r="J341" s="57" t="s">
        <v>265</v>
      </c>
      <c r="K341" s="62">
        <v>1</v>
      </c>
      <c r="L341" s="278" t="s">
        <v>148</v>
      </c>
    </row>
    <row r="342" spans="1:12" ht="12" customHeight="1">
      <c r="A342" s="53">
        <f t="shared" si="5"/>
        <v>340</v>
      </c>
      <c r="B342" s="159" t="s">
        <v>1171</v>
      </c>
      <c r="C342" s="273" t="s">
        <v>1172</v>
      </c>
      <c r="D342" s="55" t="s">
        <v>1173</v>
      </c>
      <c r="E342" s="54" t="s">
        <v>105</v>
      </c>
      <c r="F342" s="54" t="s">
        <v>42</v>
      </c>
      <c r="G342" s="159" t="s">
        <v>265</v>
      </c>
      <c r="H342" s="142" t="s">
        <v>104</v>
      </c>
      <c r="I342" s="54" t="s">
        <v>265</v>
      </c>
      <c r="J342" s="54" t="s">
        <v>265</v>
      </c>
      <c r="K342" s="64">
        <v>3</v>
      </c>
      <c r="L342" s="279" t="s">
        <v>148</v>
      </c>
    </row>
    <row r="343" spans="1:12" ht="12" customHeight="1">
      <c r="A343" s="160">
        <f t="shared" si="5"/>
        <v>341</v>
      </c>
      <c r="B343" s="130" t="s">
        <v>1174</v>
      </c>
      <c r="C343" s="161" t="s">
        <v>1175</v>
      </c>
      <c r="D343" s="166" t="s">
        <v>203</v>
      </c>
      <c r="E343" s="133" t="s">
        <v>103</v>
      </c>
      <c r="F343" s="133" t="s">
        <v>102</v>
      </c>
      <c r="G343" s="130" t="s">
        <v>265</v>
      </c>
      <c r="H343" s="141" t="s">
        <v>265</v>
      </c>
      <c r="I343" s="133" t="s">
        <v>104</v>
      </c>
      <c r="J343" s="133" t="s">
        <v>265</v>
      </c>
      <c r="K343" s="259" t="s">
        <v>265</v>
      </c>
      <c r="L343" s="275" t="s">
        <v>1176</v>
      </c>
    </row>
    <row r="344" spans="1:12" ht="12" customHeight="1">
      <c r="A344" s="56">
        <f t="shared" si="5"/>
        <v>342</v>
      </c>
      <c r="B344" s="134" t="s">
        <v>351</v>
      </c>
      <c r="C344" s="162" t="s">
        <v>1177</v>
      </c>
      <c r="D344" s="66" t="s">
        <v>1178</v>
      </c>
      <c r="E344" s="57" t="s">
        <v>103</v>
      </c>
      <c r="F344" s="57" t="s">
        <v>102</v>
      </c>
      <c r="G344" s="134" t="s">
        <v>265</v>
      </c>
      <c r="H344" s="60" t="s">
        <v>265</v>
      </c>
      <c r="I344" s="57" t="s">
        <v>104</v>
      </c>
      <c r="J344" s="57" t="s">
        <v>265</v>
      </c>
      <c r="K344" s="256" t="s">
        <v>265</v>
      </c>
      <c r="L344" s="276" t="s">
        <v>1176</v>
      </c>
    </row>
    <row r="345" spans="1:12" ht="12" customHeight="1">
      <c r="A345" s="56">
        <f t="shared" si="5"/>
        <v>343</v>
      </c>
      <c r="B345" s="134" t="s">
        <v>100</v>
      </c>
      <c r="C345" s="162" t="s">
        <v>1179</v>
      </c>
      <c r="D345" s="66" t="s">
        <v>204</v>
      </c>
      <c r="E345" s="57" t="s">
        <v>103</v>
      </c>
      <c r="F345" s="57" t="s">
        <v>102</v>
      </c>
      <c r="G345" s="134" t="s">
        <v>265</v>
      </c>
      <c r="H345" s="60" t="s">
        <v>265</v>
      </c>
      <c r="I345" s="57" t="s">
        <v>104</v>
      </c>
      <c r="J345" s="57" t="s">
        <v>265</v>
      </c>
      <c r="K345" s="256" t="s">
        <v>265</v>
      </c>
      <c r="L345" s="276" t="s">
        <v>1176</v>
      </c>
    </row>
    <row r="346" spans="1:12" ht="12" customHeight="1">
      <c r="A346" s="56">
        <f t="shared" si="5"/>
        <v>344</v>
      </c>
      <c r="B346" s="134" t="s">
        <v>304</v>
      </c>
      <c r="C346" s="162" t="s">
        <v>1180</v>
      </c>
      <c r="D346" s="66" t="s">
        <v>205</v>
      </c>
      <c r="E346" s="57" t="s">
        <v>103</v>
      </c>
      <c r="F346" s="57" t="s">
        <v>102</v>
      </c>
      <c r="G346" s="134" t="s">
        <v>265</v>
      </c>
      <c r="H346" s="60" t="s">
        <v>265</v>
      </c>
      <c r="I346" s="57" t="s">
        <v>104</v>
      </c>
      <c r="J346" s="57" t="s">
        <v>265</v>
      </c>
      <c r="K346" s="256" t="s">
        <v>265</v>
      </c>
      <c r="L346" s="276" t="s">
        <v>1176</v>
      </c>
    </row>
    <row r="347" spans="1:12" ht="12" customHeight="1">
      <c r="A347" s="56">
        <f t="shared" si="5"/>
        <v>345</v>
      </c>
      <c r="B347" s="134" t="s">
        <v>262</v>
      </c>
      <c r="C347" s="162" t="s">
        <v>1181</v>
      </c>
      <c r="D347" s="66" t="s">
        <v>1182</v>
      </c>
      <c r="E347" s="57" t="s">
        <v>105</v>
      </c>
      <c r="F347" s="57" t="s">
        <v>102</v>
      </c>
      <c r="G347" s="134" t="s">
        <v>265</v>
      </c>
      <c r="H347" s="60" t="s">
        <v>265</v>
      </c>
      <c r="I347" s="57" t="s">
        <v>104</v>
      </c>
      <c r="J347" s="57" t="s">
        <v>265</v>
      </c>
      <c r="K347" s="256" t="s">
        <v>265</v>
      </c>
      <c r="L347" s="276" t="s">
        <v>1176</v>
      </c>
    </row>
    <row r="348" spans="1:12" ht="12" customHeight="1">
      <c r="A348" s="56">
        <f t="shared" si="5"/>
        <v>346</v>
      </c>
      <c r="B348" s="57" t="s">
        <v>115</v>
      </c>
      <c r="C348" s="134" t="s">
        <v>1183</v>
      </c>
      <c r="D348" s="66" t="s">
        <v>114</v>
      </c>
      <c r="E348" s="57" t="s">
        <v>103</v>
      </c>
      <c r="F348" s="57" t="s">
        <v>102</v>
      </c>
      <c r="G348" s="57" t="s">
        <v>265</v>
      </c>
      <c r="H348" s="57" t="s">
        <v>104</v>
      </c>
      <c r="I348" s="57" t="s">
        <v>104</v>
      </c>
      <c r="J348" s="60" t="s">
        <v>265</v>
      </c>
      <c r="K348" s="62" t="s">
        <v>265</v>
      </c>
      <c r="L348" s="276" t="s">
        <v>1176</v>
      </c>
    </row>
    <row r="349" spans="1:12" ht="12" customHeight="1">
      <c r="A349" s="53">
        <f t="shared" si="5"/>
        <v>347</v>
      </c>
      <c r="B349" s="54" t="s">
        <v>305</v>
      </c>
      <c r="C349" s="159" t="s">
        <v>1184</v>
      </c>
      <c r="D349" s="55" t="s">
        <v>206</v>
      </c>
      <c r="E349" s="54" t="s">
        <v>103</v>
      </c>
      <c r="F349" s="54" t="s">
        <v>102</v>
      </c>
      <c r="G349" s="54" t="s">
        <v>265</v>
      </c>
      <c r="H349" s="54" t="s">
        <v>265</v>
      </c>
      <c r="I349" s="54" t="s">
        <v>104</v>
      </c>
      <c r="J349" s="142" t="s">
        <v>265</v>
      </c>
      <c r="K349" s="270" t="s">
        <v>265</v>
      </c>
      <c r="L349" s="277" t="s">
        <v>1176</v>
      </c>
    </row>
    <row r="350" spans="1:12" ht="12" customHeight="1">
      <c r="A350" s="225">
        <f t="shared" si="5"/>
        <v>348</v>
      </c>
      <c r="B350" s="229"/>
      <c r="C350" s="227"/>
      <c r="D350" s="228"/>
      <c r="E350" s="226"/>
      <c r="F350" s="226"/>
      <c r="G350" s="226"/>
      <c r="H350" s="226"/>
      <c r="I350" s="226"/>
      <c r="J350" s="226"/>
      <c r="K350" s="234"/>
      <c r="L350" s="274"/>
    </row>
    <row r="351" spans="1:12" ht="12" customHeight="1">
      <c r="A351" s="225">
        <f t="shared" si="5"/>
        <v>349</v>
      </c>
      <c r="B351" s="229"/>
      <c r="C351" s="227"/>
      <c r="D351" s="228"/>
      <c r="E351" s="226"/>
      <c r="F351" s="226"/>
      <c r="G351" s="226"/>
      <c r="H351" s="226"/>
      <c r="I351" s="226"/>
      <c r="J351" s="226"/>
      <c r="K351" s="234"/>
      <c r="L351" s="239"/>
    </row>
    <row r="352" spans="1:12" ht="12" customHeight="1">
      <c r="A352" s="225">
        <f t="shared" si="5"/>
        <v>350</v>
      </c>
      <c r="B352" s="226"/>
      <c r="C352" s="227"/>
      <c r="D352" s="228"/>
      <c r="E352" s="226"/>
      <c r="F352" s="226"/>
      <c r="G352" s="226"/>
      <c r="H352" s="226"/>
      <c r="I352" s="226"/>
      <c r="J352" s="226"/>
      <c r="K352" s="234"/>
      <c r="L352" s="239"/>
    </row>
    <row r="353" spans="1:12" ht="12" customHeight="1">
      <c r="A353" s="225">
        <f t="shared" si="5"/>
        <v>351</v>
      </c>
      <c r="B353" s="226"/>
      <c r="C353" s="240"/>
      <c r="D353" s="230"/>
      <c r="E353" s="231"/>
      <c r="F353" s="231"/>
      <c r="G353" s="231"/>
      <c r="H353" s="226"/>
      <c r="I353" s="226"/>
      <c r="J353" s="226"/>
      <c r="K353" s="234"/>
      <c r="L353" s="239"/>
    </row>
    <row r="354" spans="1:12" ht="12" customHeight="1">
      <c r="A354" s="225">
        <f t="shared" si="5"/>
        <v>352</v>
      </c>
      <c r="B354" s="226"/>
      <c r="C354" s="236"/>
      <c r="D354" s="230"/>
      <c r="E354" s="226"/>
      <c r="F354" s="226"/>
      <c r="G354" s="231"/>
      <c r="H354" s="226"/>
      <c r="I354" s="226"/>
      <c r="J354" s="226"/>
      <c r="K354" s="234"/>
      <c r="L354" s="239"/>
    </row>
    <row r="355" spans="1:12" ht="12" customHeight="1">
      <c r="A355" s="225">
        <f t="shared" si="5"/>
        <v>353</v>
      </c>
      <c r="B355" s="226"/>
      <c r="C355" s="227"/>
      <c r="D355" s="228"/>
      <c r="E355" s="226"/>
      <c r="F355" s="226"/>
      <c r="G355" s="226"/>
      <c r="H355" s="226"/>
      <c r="I355" s="226"/>
      <c r="J355" s="226"/>
      <c r="K355" s="234"/>
      <c r="L355" s="238"/>
    </row>
    <row r="356" spans="1:12" ht="12" customHeight="1">
      <c r="A356" s="225">
        <f t="shared" si="5"/>
        <v>354</v>
      </c>
      <c r="B356" s="226"/>
      <c r="C356" s="227"/>
      <c r="D356" s="228"/>
      <c r="E356" s="226"/>
      <c r="F356" s="226"/>
      <c r="G356" s="226"/>
      <c r="H356" s="226"/>
      <c r="I356" s="226"/>
      <c r="J356" s="226"/>
      <c r="K356" s="234"/>
      <c r="L356" s="238"/>
    </row>
    <row r="357" spans="1:12" ht="12" customHeight="1">
      <c r="A357" s="225">
        <f t="shared" si="5"/>
        <v>355</v>
      </c>
      <c r="B357" s="226"/>
      <c r="C357" s="240"/>
      <c r="D357" s="230"/>
      <c r="E357" s="231"/>
      <c r="F357" s="226"/>
      <c r="G357" s="226"/>
      <c r="H357" s="226"/>
      <c r="I357" s="233"/>
      <c r="J357" s="226"/>
      <c r="K357" s="234"/>
      <c r="L357" s="238"/>
    </row>
    <row r="358" spans="1:12" ht="12" customHeight="1">
      <c r="A358" s="225">
        <f t="shared" si="5"/>
        <v>356</v>
      </c>
      <c r="B358" s="226"/>
      <c r="C358" s="227"/>
      <c r="D358" s="228"/>
      <c r="E358" s="226"/>
      <c r="F358" s="226"/>
      <c r="G358" s="226"/>
      <c r="H358" s="226"/>
      <c r="I358" s="226"/>
      <c r="J358" s="226"/>
      <c r="K358" s="234"/>
      <c r="L358" s="232"/>
    </row>
    <row r="359" spans="1:12" ht="12" customHeight="1">
      <c r="A359" s="225">
        <f t="shared" si="5"/>
        <v>357</v>
      </c>
      <c r="B359" s="226"/>
      <c r="C359" s="227"/>
      <c r="D359" s="228"/>
      <c r="E359" s="226"/>
      <c r="F359" s="226"/>
      <c r="G359" s="226"/>
      <c r="H359" s="226"/>
      <c r="I359" s="226"/>
      <c r="J359" s="226"/>
      <c r="K359" s="234"/>
      <c r="L359" s="232"/>
    </row>
    <row r="360" spans="1:12" ht="12" customHeight="1">
      <c r="A360" s="225">
        <f t="shared" si="5"/>
        <v>358</v>
      </c>
      <c r="B360" s="226"/>
      <c r="C360" s="227"/>
      <c r="D360" s="228"/>
      <c r="E360" s="226"/>
      <c r="F360" s="226"/>
      <c r="G360" s="226"/>
      <c r="H360" s="226"/>
      <c r="I360" s="226"/>
      <c r="J360" s="226"/>
      <c r="K360" s="234"/>
      <c r="L360" s="232"/>
    </row>
    <row r="361" spans="1:12" ht="12" customHeight="1">
      <c r="A361" s="225">
        <f t="shared" si="5"/>
        <v>359</v>
      </c>
      <c r="B361" s="226"/>
      <c r="C361" s="227"/>
      <c r="D361" s="235"/>
      <c r="E361" s="226"/>
      <c r="F361" s="226"/>
      <c r="G361" s="226"/>
      <c r="H361" s="226"/>
      <c r="I361" s="226"/>
      <c r="J361" s="226"/>
      <c r="K361" s="234"/>
      <c r="L361" s="232"/>
    </row>
    <row r="362" spans="1:12" ht="12" customHeight="1">
      <c r="A362" s="225">
        <f t="shared" si="5"/>
        <v>360</v>
      </c>
      <c r="B362" s="226"/>
      <c r="C362" s="227"/>
      <c r="D362" s="235"/>
      <c r="E362" s="226"/>
      <c r="F362" s="226"/>
      <c r="G362" s="226"/>
      <c r="H362" s="226"/>
      <c r="I362" s="226"/>
      <c r="J362" s="226"/>
      <c r="K362" s="234"/>
      <c r="L362" s="232"/>
    </row>
    <row r="363" spans="1:12" ht="12" customHeight="1">
      <c r="A363" s="225">
        <f t="shared" si="5"/>
        <v>361</v>
      </c>
      <c r="B363" s="226"/>
      <c r="C363" s="227"/>
      <c r="D363" s="235"/>
      <c r="E363" s="226"/>
      <c r="F363" s="226"/>
      <c r="G363" s="226"/>
      <c r="H363" s="226"/>
      <c r="I363" s="226"/>
      <c r="J363" s="226"/>
      <c r="K363" s="234"/>
      <c r="L363" s="232"/>
    </row>
    <row r="364" spans="1:12" ht="12" customHeight="1">
      <c r="A364" s="225">
        <f t="shared" si="5"/>
        <v>362</v>
      </c>
      <c r="B364" s="226"/>
      <c r="C364" s="227"/>
      <c r="D364" s="235"/>
      <c r="E364" s="226"/>
      <c r="F364" s="226"/>
      <c r="G364" s="226"/>
      <c r="H364" s="226"/>
      <c r="I364" s="226"/>
      <c r="J364" s="226"/>
      <c r="K364" s="234"/>
      <c r="L364" s="232"/>
    </row>
    <row r="365" spans="1:12" ht="12" customHeight="1">
      <c r="A365" s="225">
        <f t="shared" si="5"/>
        <v>363</v>
      </c>
      <c r="B365" s="226"/>
      <c r="C365" s="227"/>
      <c r="D365" s="235"/>
      <c r="E365" s="226"/>
      <c r="F365" s="226"/>
      <c r="G365" s="226"/>
      <c r="H365" s="226"/>
      <c r="I365" s="226"/>
      <c r="J365" s="226"/>
      <c r="K365" s="234"/>
      <c r="L365" s="232"/>
    </row>
    <row r="366" spans="1:12" ht="12" customHeight="1">
      <c r="A366" s="225">
        <f t="shared" si="5"/>
        <v>364</v>
      </c>
      <c r="B366" s="226"/>
      <c r="C366" s="227"/>
      <c r="D366" s="235"/>
      <c r="E366" s="226"/>
      <c r="F366" s="226"/>
      <c r="G366" s="226"/>
      <c r="H366" s="226"/>
      <c r="I366" s="226"/>
      <c r="J366" s="226"/>
      <c r="K366" s="234"/>
      <c r="L366" s="232"/>
    </row>
    <row r="367" spans="1:12" ht="12" customHeight="1">
      <c r="A367" s="225">
        <f t="shared" si="5"/>
        <v>365</v>
      </c>
      <c r="B367" s="226"/>
      <c r="C367" s="227"/>
      <c r="D367" s="235"/>
      <c r="E367" s="226"/>
      <c r="F367" s="226"/>
      <c r="G367" s="226"/>
      <c r="H367" s="226"/>
      <c r="I367" s="226"/>
      <c r="J367" s="226"/>
      <c r="K367" s="234"/>
      <c r="L367" s="232"/>
    </row>
    <row r="368" spans="1:12" ht="12" customHeight="1">
      <c r="A368" s="225">
        <f t="shared" si="5"/>
        <v>366</v>
      </c>
      <c r="B368" s="226"/>
      <c r="C368" s="227"/>
      <c r="D368" s="235"/>
      <c r="E368" s="226"/>
      <c r="F368" s="226"/>
      <c r="G368" s="226"/>
      <c r="H368" s="226"/>
      <c r="I368" s="226"/>
      <c r="J368" s="226"/>
      <c r="K368" s="234"/>
      <c r="L368" s="232"/>
    </row>
    <row r="369" spans="1:12" ht="12" customHeight="1">
      <c r="A369" s="225">
        <f t="shared" si="5"/>
        <v>367</v>
      </c>
      <c r="B369" s="226"/>
      <c r="C369" s="227"/>
      <c r="D369" s="228"/>
      <c r="E369" s="226"/>
      <c r="F369" s="226"/>
      <c r="G369" s="226"/>
      <c r="H369" s="226"/>
      <c r="I369" s="226"/>
      <c r="J369" s="226"/>
      <c r="K369" s="234"/>
      <c r="L369" s="232"/>
    </row>
    <row r="370" spans="1:12" ht="12" customHeight="1">
      <c r="A370" s="225">
        <f t="shared" si="5"/>
        <v>368</v>
      </c>
      <c r="B370" s="226"/>
      <c r="C370" s="227"/>
      <c r="D370" s="228"/>
      <c r="E370" s="226"/>
      <c r="F370" s="226"/>
      <c r="G370" s="226"/>
      <c r="H370" s="226"/>
      <c r="I370" s="226"/>
      <c r="J370" s="226"/>
      <c r="K370" s="234"/>
      <c r="L370" s="232"/>
    </row>
    <row r="371" spans="1:12" ht="12" customHeight="1">
      <c r="A371" s="225">
        <f t="shared" si="5"/>
        <v>369</v>
      </c>
      <c r="B371" s="226"/>
      <c r="C371" s="227"/>
      <c r="D371" s="228"/>
      <c r="E371" s="226"/>
      <c r="F371" s="226"/>
      <c r="G371" s="226"/>
      <c r="H371" s="226"/>
      <c r="I371" s="226"/>
      <c r="J371" s="226"/>
      <c r="K371" s="234"/>
      <c r="L371" s="232"/>
    </row>
    <row r="372" spans="1:12" ht="12" customHeight="1">
      <c r="A372" s="225">
        <f t="shared" si="5"/>
        <v>370</v>
      </c>
      <c r="B372" s="226"/>
      <c r="C372" s="227"/>
      <c r="D372" s="228"/>
      <c r="E372" s="226"/>
      <c r="F372" s="226"/>
      <c r="G372" s="226"/>
      <c r="H372" s="226"/>
      <c r="I372" s="226"/>
      <c r="J372" s="226"/>
      <c r="K372" s="234"/>
      <c r="L372" s="232"/>
    </row>
    <row r="373" spans="1:12" ht="12" customHeight="1">
      <c r="A373" s="225">
        <f t="shared" si="5"/>
        <v>371</v>
      </c>
      <c r="B373" s="226"/>
      <c r="C373" s="227"/>
      <c r="D373" s="235"/>
      <c r="E373" s="226"/>
      <c r="F373" s="226"/>
      <c r="G373" s="226"/>
      <c r="H373" s="226"/>
      <c r="I373" s="226"/>
      <c r="J373" s="226"/>
      <c r="K373" s="234"/>
      <c r="L373" s="232"/>
    </row>
    <row r="374" spans="1:12" ht="12" customHeight="1">
      <c r="A374" s="225">
        <f t="shared" si="5"/>
        <v>372</v>
      </c>
      <c r="B374" s="226"/>
      <c r="C374" s="237"/>
      <c r="D374" s="228"/>
      <c r="E374" s="226"/>
      <c r="F374" s="226"/>
      <c r="G374" s="226"/>
      <c r="H374" s="226"/>
      <c r="I374" s="226"/>
      <c r="J374" s="226"/>
      <c r="K374" s="234"/>
      <c r="L374" s="232"/>
    </row>
    <row r="375" spans="1:12" ht="12" customHeight="1">
      <c r="A375" s="225">
        <f t="shared" si="5"/>
        <v>373</v>
      </c>
      <c r="B375" s="226"/>
      <c r="C375" s="227"/>
      <c r="D375" s="228"/>
      <c r="E375" s="226"/>
      <c r="F375" s="226"/>
      <c r="G375" s="226"/>
      <c r="H375" s="226"/>
      <c r="I375" s="226"/>
      <c r="J375" s="226"/>
      <c r="K375" s="234"/>
      <c r="L375" s="232"/>
    </row>
    <row r="376" spans="1:12" ht="12" customHeight="1" thickBot="1">
      <c r="A376" s="241">
        <f t="shared" si="5"/>
        <v>374</v>
      </c>
      <c r="B376" s="242"/>
      <c r="C376" s="243"/>
      <c r="D376" s="244"/>
      <c r="E376" s="242"/>
      <c r="F376" s="242"/>
      <c r="G376" s="242"/>
      <c r="H376" s="242"/>
      <c r="I376" s="242"/>
      <c r="J376" s="242"/>
      <c r="K376" s="245"/>
      <c r="L376" s="246"/>
    </row>
    <row r="377" spans="2:12" ht="10.5" customHeight="1">
      <c r="B377" s="68"/>
      <c r="C377" s="69"/>
      <c r="E377" s="71"/>
      <c r="F377" s="71"/>
      <c r="G377" s="72">
        <f>COUNTIF(G3:G376,"○")</f>
        <v>79</v>
      </c>
      <c r="H377" s="72">
        <f>COUNTIF(H3:H376,"○")</f>
        <v>219</v>
      </c>
      <c r="I377" s="72">
        <f>COUNTIF(I3:I376,"○")</f>
        <v>134</v>
      </c>
      <c r="J377" s="72">
        <f>COUNTIF(J3:J376,"○")</f>
        <v>7</v>
      </c>
      <c r="K377" s="72"/>
      <c r="L377" s="73"/>
    </row>
    <row r="378" spans="3:11" ht="11.25">
      <c r="C378" s="69"/>
      <c r="G378" s="72"/>
      <c r="H378" s="72"/>
      <c r="I378" s="72"/>
      <c r="J378" s="72"/>
      <c r="K378" s="72"/>
    </row>
    <row r="379" spans="3:10" ht="13.5">
      <c r="C379" s="69"/>
      <c r="E379" s="510" t="s">
        <v>88</v>
      </c>
      <c r="F379" s="511"/>
      <c r="G379" s="171">
        <v>80</v>
      </c>
      <c r="H379" s="171">
        <v>233</v>
      </c>
      <c r="I379" s="171">
        <v>122</v>
      </c>
      <c r="J379" s="171">
        <v>1</v>
      </c>
    </row>
    <row r="380" ht="11.25">
      <c r="C380" s="69"/>
    </row>
    <row r="381" ht="11.25">
      <c r="G381" s="67"/>
    </row>
    <row r="383" spans="7:10" ht="11.25">
      <c r="G383" s="127"/>
      <c r="H383" s="127"/>
      <c r="I383" s="127"/>
      <c r="J383" s="127"/>
    </row>
  </sheetData>
  <sheetProtection/>
  <autoFilter ref="A2:L377"/>
  <mergeCells count="2">
    <mergeCell ref="A1:L1"/>
    <mergeCell ref="E379:F379"/>
  </mergeCells>
  <dataValidations count="2">
    <dataValidation type="list" allowBlank="1" showInputMessage="1" showErrorMessage="1" sqref="E331:E377 E4:E315">
      <formula1>"男,女"</formula1>
    </dataValidation>
    <dataValidation type="list" allowBlank="1" showInputMessage="1" showErrorMessage="1" sqref="F367:F377 F348:F365 F226:F315 F3:F215">
      <formula1>"一般,大学,高校,Ｊｒ"</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釧路トランポリン協会</dc:creator>
  <cp:keywords/>
  <dc:description/>
  <cp:lastModifiedBy>user</cp:lastModifiedBy>
  <cp:lastPrinted>2017-09-11T13:00:33Z</cp:lastPrinted>
  <dcterms:created xsi:type="dcterms:W3CDTF">2004-05-05T13:42:26Z</dcterms:created>
  <dcterms:modified xsi:type="dcterms:W3CDTF">2019-05-24T14:30:22Z</dcterms:modified>
  <cp:category/>
  <cp:version/>
  <cp:contentType/>
  <cp:contentStatus/>
</cp:coreProperties>
</file>